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5200" windowHeight="11880"/>
  </bookViews>
  <sheets>
    <sheet name="Лист1" sheetId="1" r:id="rId1"/>
  </sheets>
  <definedNames>
    <definedName name="_xlnm.Print_Titles" localSheetId="0">Лист1!$13:$13</definedName>
    <definedName name="_xlnm.Print_Area" localSheetId="0">Лист1!$A$1:$I$128</definedName>
  </definedName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5" i="1"/>
  <c r="I105" s="1"/>
  <c r="H106"/>
  <c r="I106" s="1"/>
  <c r="H107"/>
  <c r="I107" s="1"/>
  <c r="H108"/>
  <c r="I108" s="1"/>
  <c r="H109"/>
  <c r="I109" s="1"/>
  <c r="H110"/>
  <c r="I110" s="1"/>
  <c r="H111"/>
  <c r="I111" s="1"/>
  <c r="H112"/>
  <c r="I112" s="1"/>
  <c r="H113"/>
  <c r="I113" s="1"/>
  <c r="H114"/>
  <c r="I114" s="1"/>
  <c r="H115"/>
  <c r="I115" s="1"/>
  <c r="H116"/>
  <c r="I116" s="1"/>
  <c r="H117"/>
  <c r="I117" s="1"/>
  <c r="H118"/>
  <c r="I118" s="1"/>
  <c r="H119"/>
  <c r="I119" s="1"/>
  <c r="H120"/>
  <c r="I120" s="1"/>
  <c r="H121"/>
  <c r="I121" s="1"/>
  <c r="H122"/>
  <c r="I122" s="1"/>
  <c r="H123"/>
  <c r="I123" s="1"/>
  <c r="H124"/>
  <c r="I124" s="1"/>
  <c r="H125"/>
  <c r="I125" s="1"/>
  <c r="H126"/>
  <c r="I126" s="1"/>
  <c r="H104"/>
  <c r="I104" s="1"/>
  <c r="H15"/>
  <c r="I15" s="1"/>
  <c r="H16"/>
  <c r="I16" s="1"/>
  <c r="H17"/>
  <c r="I17" s="1"/>
  <c r="H18"/>
  <c r="I18" s="1"/>
  <c r="H19"/>
  <c r="I19" s="1"/>
  <c r="H20"/>
  <c r="I20" s="1"/>
  <c r="H21"/>
  <c r="I21" s="1"/>
  <c r="H22"/>
  <c r="I22" s="1"/>
  <c r="H23"/>
  <c r="I23" s="1"/>
  <c r="H24"/>
  <c r="I24" s="1"/>
  <c r="H25"/>
  <c r="I25" s="1"/>
  <c r="H26"/>
  <c r="I26" s="1"/>
  <c r="H27"/>
  <c r="I27" s="1"/>
  <c r="H28"/>
  <c r="I28" s="1"/>
  <c r="H29"/>
  <c r="I29" s="1"/>
  <c r="H30"/>
  <c r="I30" s="1"/>
  <c r="H31"/>
  <c r="I31" s="1"/>
  <c r="H32"/>
  <c r="I32" s="1"/>
  <c r="H33"/>
  <c r="I33" s="1"/>
  <c r="H34"/>
  <c r="I34" s="1"/>
  <c r="H35"/>
  <c r="I35" s="1"/>
  <c r="H36"/>
  <c r="I36" s="1"/>
  <c r="H37"/>
  <c r="I37" s="1"/>
  <c r="H38"/>
  <c r="I38" s="1"/>
  <c r="H39"/>
  <c r="I39" s="1"/>
  <c r="H40"/>
  <c r="I40" s="1"/>
  <c r="H41"/>
  <c r="I41" s="1"/>
  <c r="H42"/>
  <c r="I42" s="1"/>
  <c r="H43"/>
  <c r="I43" s="1"/>
  <c r="H44"/>
  <c r="I44" s="1"/>
  <c r="H45"/>
  <c r="I45" s="1"/>
  <c r="H46"/>
  <c r="I46" s="1"/>
  <c r="H47"/>
  <c r="I47" s="1"/>
  <c r="H48"/>
  <c r="I48" s="1"/>
  <c r="H49"/>
  <c r="I49" s="1"/>
  <c r="H50"/>
  <c r="I50" s="1"/>
  <c r="H51"/>
  <c r="I51" s="1"/>
  <c r="H52"/>
  <c r="I52" s="1"/>
  <c r="H53"/>
  <c r="I53" s="1"/>
  <c r="H54"/>
  <c r="I54" s="1"/>
  <c r="H55"/>
  <c r="I55" s="1"/>
  <c r="H56"/>
  <c r="I56" s="1"/>
  <c r="H57"/>
  <c r="I57" s="1"/>
  <c r="H58"/>
  <c r="I58" s="1"/>
  <c r="H59"/>
  <c r="I59" s="1"/>
  <c r="H60"/>
  <c r="I60" s="1"/>
  <c r="H61"/>
  <c r="I61" s="1"/>
  <c r="H62"/>
  <c r="I62" s="1"/>
  <c r="H63"/>
  <c r="I63" s="1"/>
  <c r="H64"/>
  <c r="I64" s="1"/>
  <c r="H65"/>
  <c r="I65" s="1"/>
  <c r="H66"/>
  <c r="I66" s="1"/>
  <c r="H67"/>
  <c r="I67" s="1"/>
  <c r="H68"/>
  <c r="I68" s="1"/>
  <c r="H69"/>
  <c r="I69" s="1"/>
  <c r="H70"/>
  <c r="I70" s="1"/>
  <c r="H71"/>
  <c r="I71" s="1"/>
  <c r="H72"/>
  <c r="I72" s="1"/>
  <c r="H73"/>
  <c r="I73" s="1"/>
  <c r="H74"/>
  <c r="I74" s="1"/>
  <c r="H75"/>
  <c r="I75" s="1"/>
  <c r="H76"/>
  <c r="I76" s="1"/>
  <c r="H77"/>
  <c r="I77" s="1"/>
  <c r="H78"/>
  <c r="I78" s="1"/>
  <c r="H79"/>
  <c r="I79" s="1"/>
  <c r="H80"/>
  <c r="I80" s="1"/>
  <c r="H81"/>
  <c r="I81" s="1"/>
  <c r="H82"/>
  <c r="I82" s="1"/>
  <c r="H83"/>
  <c r="I83" s="1"/>
  <c r="H84"/>
  <c r="I84" s="1"/>
  <c r="H85"/>
  <c r="I85" s="1"/>
  <c r="H86"/>
  <c r="I86" s="1"/>
  <c r="H87"/>
  <c r="I87" s="1"/>
  <c r="H88"/>
  <c r="I88" s="1"/>
  <c r="H89"/>
  <c r="I89" s="1"/>
  <c r="H90"/>
  <c r="I90" s="1"/>
  <c r="H91"/>
  <c r="I91" s="1"/>
  <c r="H92"/>
  <c r="I92" s="1"/>
  <c r="H93"/>
  <c r="I93" s="1"/>
  <c r="H94"/>
  <c r="I94" s="1"/>
  <c r="H95"/>
  <c r="I95" s="1"/>
  <c r="H96"/>
  <c r="I96" s="1"/>
  <c r="H97"/>
  <c r="I97" s="1"/>
  <c r="H98"/>
  <c r="I98" s="1"/>
  <c r="H99"/>
  <c r="I99" s="1"/>
  <c r="H100"/>
  <c r="I100" s="1"/>
  <c r="H101"/>
  <c r="I101" s="1"/>
  <c r="H102"/>
  <c r="I102" s="1"/>
  <c r="H103"/>
  <c r="I103" s="1"/>
  <c r="H14"/>
  <c r="I14" l="1"/>
  <c r="I127" s="1"/>
</calcChain>
</file>

<file path=xl/sharedStrings.xml><?xml version="1.0" encoding="utf-8"?>
<sst xmlns="http://schemas.openxmlformats.org/spreadsheetml/2006/main" count="362" uniqueCount="189">
  <si>
    <t>Наименование товара, работы, услуги, входящих в объект закупки</t>
  </si>
  <si>
    <t>Ед. изм.</t>
  </si>
  <si>
    <t>Кол-во</t>
  </si>
  <si>
    <t>Начальная (максимальная) цена по позиции за ед., руб.</t>
  </si>
  <si>
    <t>Начальная (максимальная) цена по позиции, руб.</t>
  </si>
  <si>
    <t>2. Дата подготовки обоснования НМЦК:</t>
  </si>
  <si>
    <t>где:</t>
  </si>
  <si>
    <t>НМЦК - определяемая методом сопоставимых рыночных цен (анализа рынка);</t>
  </si>
  <si>
    <t>v - количество (объем) закупаемого товара (работы, услуги);</t>
  </si>
  <si>
    <t>n - количество значений, используемых в расчете;</t>
  </si>
  <si>
    <t>i - номер источника информации;</t>
  </si>
  <si>
    <r>
      <t>ц</t>
    </r>
    <r>
      <rPr>
        <vertAlign val="subscript"/>
        <sz val="11"/>
        <color theme="1"/>
        <rFont val="Times New Roman"/>
        <family val="1"/>
        <charset val="204"/>
      </rPr>
      <t>i</t>
    </r>
    <r>
      <rPr>
        <sz val="11"/>
        <color theme="1"/>
        <rFont val="Times New Roman"/>
        <family val="1"/>
        <charset val="204"/>
      </rPr>
      <t xml:space="preserve"> - цена единицы товара (работы, услуги), представленная в источнике с номером i, скорректированная с учетом коэффициентов (индексов), применяемых для пересчета цен товаров (работ, услуг) с учетом различий в характеристиках товаров, коммерческих и (или) финансовых условий поставок товаров (выполнения работ, оказания услуг)</t>
    </r>
  </si>
  <si>
    <t>1. Предмет закупки</t>
  </si>
  <si>
    <t>Обоснование начальной (максимальной) цены закупки</t>
  </si>
  <si>
    <t>3. Используемый метод для определения начальной (максимальной) цены закупки (далее по тексту - НМЦК):</t>
  </si>
  <si>
    <t>Начальная (максимальная) цена закупки (далее по тексту - НМЦК) определяется и обосновывается Заказчиком посредством применения метода сопоставимых рыночных цен (анализа рынка), путем получения информации из коммерческих предложений</t>
  </si>
  <si>
    <t xml:space="preserve">4. Расчет начальной (максимальной) цены по позиции производится по формуле: </t>
  </si>
  <si>
    <t>5. Таблица для обоснования начальной (максимальной) цены закупки при выборе метода сопоставимых рыночных цен (анализа рынка):</t>
  </si>
  <si>
    <t>уп</t>
  </si>
  <si>
    <t>№ п/п</t>
  </si>
  <si>
    <t>2</t>
  </si>
  <si>
    <t>21</t>
  </si>
  <si>
    <t>20</t>
  </si>
  <si>
    <t>8</t>
  </si>
  <si>
    <t>4</t>
  </si>
  <si>
    <t>30</t>
  </si>
  <si>
    <t>1</t>
  </si>
  <si>
    <t>18</t>
  </si>
  <si>
    <t>5</t>
  </si>
  <si>
    <t>23</t>
  </si>
  <si>
    <t>130</t>
  </si>
  <si>
    <t>12</t>
  </si>
  <si>
    <t>6</t>
  </si>
  <si>
    <t>48</t>
  </si>
  <si>
    <t>10</t>
  </si>
  <si>
    <t>50</t>
  </si>
  <si>
    <t>14</t>
  </si>
  <si>
    <t>24</t>
  </si>
  <si>
    <t>40</t>
  </si>
  <si>
    <t>3</t>
  </si>
  <si>
    <t>70</t>
  </si>
  <si>
    <t>31</t>
  </si>
  <si>
    <t>42</t>
  </si>
  <si>
    <t>90</t>
  </si>
  <si>
    <t>15</t>
  </si>
  <si>
    <t>60</t>
  </si>
  <si>
    <t>26</t>
  </si>
  <si>
    <t>36</t>
  </si>
  <si>
    <t>33</t>
  </si>
  <si>
    <t>9</t>
  </si>
  <si>
    <t>16</t>
  </si>
  <si>
    <t>22</t>
  </si>
  <si>
    <t>35</t>
  </si>
  <si>
    <t>100</t>
  </si>
  <si>
    <t>140</t>
  </si>
  <si>
    <t>Аевит капсулы 10 шт. - упаковки ячейковые контурные - пачки картонные (10 шт.) - Без рецепта; Мелиген,ФП,ЗАО,Россия</t>
  </si>
  <si>
    <t>Анальгин раствор для внутривенного и внутримышечного введения 500 мг/мл 2 мл - ампулы с кольцом излома или с точкой и насечкой (10 шт.) - пачки картонные - Не указано; Озон,ООО,Россия</t>
  </si>
  <si>
    <t>Актовегин раствор для инъекций 40 мг/мл 5 мл - ампулы (5 шт.) - пачки картонные - По рецепту; Такеда Фармасьютикалс,ООО,Россия</t>
  </si>
  <si>
    <t>Ацесоль раствор для инфузий 400 мл - бутылки 15 шт. - коробки картонные - для стационаров; Эском,НПК,ОАО,Россия</t>
  </si>
  <si>
    <t>Анауран® капли ушные 25 мл - флакон-капельницы темного стекла - пачки картонные- По рецепту; Замбон С.п.А.,Италия</t>
  </si>
  <si>
    <t>Андипал таблетки 10 шт. - упаковки ячейковые контурные - пачки картонные (10 шт.) - Без рецепта; Обновление,ПФК,АО,Россия</t>
  </si>
  <si>
    <t>Аммиак раствор для наружного применения и ингаляций 10% 40 мл - флаконы - Без рецепта; Самарамедпром,ОАО,Россия</t>
  </si>
  <si>
    <t>Бар-ВИПС порошок для приготовления суспензии для приема внутрь 240 г - пакеты (40 шт.) - коробки картонные- для лечебно-профилактических учреждений; Випс-Мед,Фирма,ООО,Россия</t>
  </si>
  <si>
    <t>Баралгин® М раствор для внутривенного и внутримышечного введения 500 мг/мл 5 мл - ампулы (5 шт.) - пачки картонные- По рецепту; Санофи Индия Лтд.,Индия</t>
  </si>
  <si>
    <t>Бетадин суппозитории вагинальные 200 мг 7 шт. - блистеры (2 шт.) - пачки картонные (14 шт.) - Без рецепта; Эгис,ФЗ,ЗАО,Венгрия</t>
  </si>
  <si>
    <t>Бетаксолол-СОЛОфарм капли глазные 0.5% 5 мл - флакон-капельницы - пачки картонные - По рецепту; Гротекс,ООО,Россия</t>
  </si>
  <si>
    <t>Бриллиантовый зеленый раствор для наружного применения спиртовой 1% 10 мл - флаконы - Без рецепта; Самарамедпром,ОАО,Россия</t>
  </si>
  <si>
    <t>Банеоцин пор. д/нар. прим. 10г №1; Фармацойтише Фабрик Монтавит ГмбХ,Австрия</t>
  </si>
  <si>
    <t>Бромгексин таблетки 8 мг 25 шт. - упаковки ячейковые контурные (2 шт.) - пачки картонные (50 шт.) - Без рецепта; Озон,ООО,Россия</t>
  </si>
  <si>
    <t>Валидол таблетки подъязычные 60 мг 10 шт. - упаковки ячейковые контурные (10 шт.) - Без рецепта; Марбиофарм,ОАО,Россия</t>
  </si>
  <si>
    <t>Вазелин мазь для наружного применения 30 г - тубы - пачки картонные- Без рецепта; Самарамедпром,ОАО,Россия</t>
  </si>
  <si>
    <t>Валерианы экстракт таблетки, покрытые оболочкой 20 мг 50 шт. - банки - пачки картонные (50 шт.) - Без рецепта; Дальхимфарм,ОАО,Россия</t>
  </si>
  <si>
    <t>Валосердин® капли для приема внутрь 25 мл - флаконы - пачки картонные- Без рецепта; Московская ФФ,ЗАО,Россия</t>
  </si>
  <si>
    <t>Валокордин-Доксиламин капли для приема внутрь 25 мг/мл 20 мл - флакон-капельницы - пачки картонные- По рецепту; Кревель Мойзельбах ГмбХ,Германия</t>
  </si>
  <si>
    <t>Линимент бальзамический (по Вишневскому) линимент для наружного применения ~ 30 г - банки - пачки картонные - Без рецепта; Усолье-Сибирский ХФЗ,АО,Россия</t>
  </si>
  <si>
    <t>Атаканд® таблетки 16 мг 14 шт. - блистеры (2 шт.) - пачки картонные (28 шт.) - По рецепту; АстраЗенека АБ,Швеция</t>
  </si>
  <si>
    <t>Гастал® таблетки для рассасывания 6 шт. - блистеры (10 шт.) - пачки картонные (60 шт.) - Без рецепта; Тева Оперейшнс Поланд Сп.з о.о.,Польша</t>
  </si>
  <si>
    <t>Дальнева таблетки 10 мг+4 мг 10 шт. - упаковки ячейковые контурные (3 шт.) - пачки картонные (30 шт.) - По рецепту; Крка-Рус,ООО,Россия</t>
  </si>
  <si>
    <t>Димедрол раствор для внутривенного и внутримышечного введения 10 мг/мл 1 мл - ампулы (10 шт.) - пачки картонные - По рецепту; Борисовский ЗМП(БЗМП),ОАО,Беларусь</t>
  </si>
  <si>
    <t>Диазолин таблетки 100 мг 10 шт. - банки - пачки картонные (10 шт.) - Без рецепта; Озон Фарм,ООО,Россия</t>
  </si>
  <si>
    <t>Димексид концентрат для приготовления раствора для наружного применения 99% 100 мл - флаконы - пачки картонные - Без рецепта; Йодные технологии и маркетинг(ЙМТК),ООО,Россия</t>
  </si>
  <si>
    <t>Дибазол раствор для внутривенного и внутримышечного введения 10 мг/мл 5 мл - ампулы (10 шт.) - коробки картонные - По рецепту; Дальхимфарм,ОАО,Россия</t>
  </si>
  <si>
    <t>Хайрабезол таблетки покрытые кишечнорастворимой пленочной оболочкой 20 мг 15 шт. - блистеры - пачки картонные (15 шт.) - По рецепту; Хайгланс Лабораториз Пвт.Лтд.,Индия</t>
  </si>
  <si>
    <t>Йодопирон раствор для наружного применения 1% 250 мл - флаконы - пачки картонные - Без рецепта; ЮжФарм,ООО,Россия</t>
  </si>
  <si>
    <t>Нейромидин таблетки 20 мг 10 шт. - упаковки ячейковые контурные (5 шт.) - пачки картонные (50 шт.) - По рецепту; Олайнфарм,АО,Латвия</t>
  </si>
  <si>
    <t>Индометацин 100 Берлин-Хеми суппозитории ректальные 100 мг 5 шт. - упаковки ячейковые контурные (2 шт.) - пачки картонные (10 шт.) - По рецепту; Берлин-Хеми АГ,Германия</t>
  </si>
  <si>
    <t>КАЛМИРЕКС раствор для внутривенного и внутримышечного введения 100 мг/мл+2.5 мг/мл 1 мл - ампулы (10 шт.) - пачки картонные - По рецепту; Сотекс,ФармФирма,ЗАО,Россия</t>
  </si>
  <si>
    <t>Кальция хлорид раствор для внутривенного введения 100 мг/мл 10 мл - ампулы (10 шт.) - пачки картонные - По рецепту; Дальхимфарм,ОАО,Россия</t>
  </si>
  <si>
    <t>Кленбутерол Софарма сироп 1 мкг/мл 100 мл - флаконы - пачки картонные /в комплекте с ложкой мерной/- По рецепту; Софарма,АО,Болгария</t>
  </si>
  <si>
    <t>Фастум® гель для наружного применения 2.5% 30 г - тубы - пачки картонные- Без рецепта; А.Менарини Мэнюфекчеринг Лоджистикс энд Сервисиз С.р.Л.,Италия</t>
  </si>
  <si>
    <t>Корвалол капли для приема внутрь 25 мл - флакон-капельницы - пачки картонные - Без рецепта; Гиппократ,ООО,Россия</t>
  </si>
  <si>
    <t>Кордиамин раствор для инъекций 250 мг/мл 2 мл - ампулы (10 шт.) - пачки картонные - По рецепту; Дальхимфарм,ОАО,Россия</t>
  </si>
  <si>
    <t>Гентамицин раствор для внутривенного и внутримышечного введения 40 мг/мл 2 мл - ампулы (10 шт.) - коробки картонные - По рецепту; Дальхимфарм,ОАО,Россия</t>
  </si>
  <si>
    <t>Йод раствор для наружного применения спиртовой 25 мл - флаконы - Без рецепта; Гиппократ,ООО,Россия</t>
  </si>
  <si>
    <t>Канамицин порошок для приготовления раствора для внутримышечного введения 1 г 1 г - флаконы (50 шт.) - коробки картонные - Не указано; Синтез,ОАО,Россия</t>
  </si>
  <si>
    <t>Касторовое масло масло для приема внутрь 30 мл - флаконы - Без рецепта; Самарамедпром,ОАО,Россия</t>
  </si>
  <si>
    <t>Комбилипен раствор для внутримышечного введения 2 мл - ампулы (5 шт.) - пачки картонные - По рецепту; Фармстандарт-УфаВита,ОАО,Россия</t>
  </si>
  <si>
    <t>Конкор® таблетки покрытые пленочной оболочкой 10 мг 30 шт. - блистеры - пачки картонные (30 шт.) - По рецепту; Мерк КГаА,Германия</t>
  </si>
  <si>
    <t>Корнерегель гель глазной 5% 5 г - тубы - пачки картонные - Без рецепта; Д-р Герхард Манн ГмбХ,ХФП,Германия</t>
  </si>
  <si>
    <t>Корвалол таблетки 10 шт. - упаковки ячейковые контурные (2 шт.) - пачки картонные (20 шт.) - Без рецепта; Усолье-Сибирский ХФЗ,АО,Россия</t>
  </si>
  <si>
    <t>Кеналог® 40 суспензия для инъекций 40 мг/мл 1 мл - ампулы (5 шт.) - пачки картонные- По рецепту; Крка д.д. Ново место,АО,Словения</t>
  </si>
  <si>
    <t>Локоид мазь для наружного применения 0.1% 30 г - тубы - пачки картонные- Без рецепта; Теммлер Италиа С.р.Л.,Италия</t>
  </si>
  <si>
    <t>Левомицетин капли глазные 0.25% 10 мл - флакон-капельницы - пачки картонные - Без рецепта; Лекко,ФармФирма,ЗАО,Россия</t>
  </si>
  <si>
    <t>Вазелиновое масло масло для приема внутрь 100 мл - флаконы- Без рецепта; Тульская ФФ,ООО,Россия</t>
  </si>
  <si>
    <t>Маалокс таблетки жевательные 10 шт. - блистеры (2 шт.) - пачки картонные (20 шт.) - Без рецепта; Санофи С.п.А.,Италия</t>
  </si>
  <si>
    <t>Мильгамма раствор для внутримышечного введения 2 мл - ампулы (10 шт.) - пачки картонные - По рецепту; Солюфарм Фармацойтише Эрцойгниссе ГмбХ,Германия</t>
  </si>
  <si>
    <t>Мидокалм-Рихтер р-р в/в и в/м введ. 100мг+2,5мг/мл амп. 1мл №5; Гедеон Рихтер,ОАО,Венгрия</t>
  </si>
  <si>
    <t>Метеоспазмил капс №30; Майоли Спиндлер,Лаборатории,Франция</t>
  </si>
  <si>
    <t>Метилурацил мазь для местного и наружного применения 10% 25 г - тубы - пачки картонные - По рецепту; Нижфарм,АО,Россия</t>
  </si>
  <si>
    <t>Метилурацил суппозитории ректальные 500 мг 5 шт. - упаковки ячейковые контурные (2 шт.) - пачки картонные (10 шт.) - По рецепту; Нижфарм,АО,Россия</t>
  </si>
  <si>
    <t>Небилет таблетки 5 мг 14 шт. - блистеры (2 шт.) - пачки картонные (28 шт.) - По рецепту; Берлин-Хеми АГ,Германия</t>
  </si>
  <si>
    <t>Фурадонин таблетки 100мг 10 шт. - упаковки ячейковые контурные (2 шт.) - пачки картонные (20 шт.) - По рецепту; Озон,ООО,Россия</t>
  </si>
  <si>
    <t>Никотиновая кислота буфус раствор для инъекций 10 мг/мл 1 мл - ампулы (10 шт.) - пачки картонные - По рецепту; Обновление,ПФК,АО,Россия</t>
  </si>
  <si>
    <t>Нитроксолин таблетки, покрытые оболочкой 50 мг 10 шт. - упаковки ячейковые контурные (5 шт.) - пачки картонные (50 шт.) - По рецепту; Татхимфармпрепараты,АО,Россия</t>
  </si>
  <si>
    <t>Нолицин таблетки, покрытые пленочной оболочкой 400 мг 10 шт. - блистеры - пачки картонные (10 шт.) - По рецепту; Крка-Рус,ООО,Россия</t>
  </si>
  <si>
    <t>Холикрон таблетки 200 мг 10 шт. - упаковки ячейковые контурные (9 шт.) - пачки картонные (90 шт.) - Без рецепта; Озон,ООО,Россия</t>
  </si>
  <si>
    <t>Офломелид мазь для наружного применения 30 г - тубы - пачки картонные - По рецепту; Синтез,ОАО,Россия</t>
  </si>
  <si>
    <t>Отипакс капли ушные 10 мг/г+40 мг/г 16 г - флаконы - коробки картонные- Без рецепта; Биокодекс,Франция</t>
  </si>
  <si>
    <t>Пантенол Фармстандарт аэрозоль для наружного применения 5% 58 г - баллоны - пачки картонные- Без рецепта; Фармстандарт-Лексредства,ОАО,Россия</t>
  </si>
  <si>
    <t>Налгезин® таблетки, покрытые пленочной оболочкой 275 мг 10 шт. - блистеры (2 шт.) - пачки картонные (20 шт.) - Без рецепта; Крка д.д. Ново место,АО,Словения</t>
  </si>
  <si>
    <t>Простакор® раствор для внутримышечного введения 5 мг/мл 1 мл - ампулы (10 шт.) - коробки картонные- По рецепту; Микроген,НПО,АО,Россия</t>
  </si>
  <si>
    <t>Ремаксол раствор для инфузий 400 мл - контейнеры (5 шт.) - тара картонная - По рецепту; Полисан,НТФФ,ООО,Россия</t>
  </si>
  <si>
    <t>Тракриум раствор для внутривенного введения 10 мг/мл 5 мл - ампулы (5 шт.) - пачки картонные - По рецепту; ГлаксоСмитКляйн Мэньюфэкчуринг С.п.А.,Италия</t>
  </si>
  <si>
    <t>Синтомицин линимент 10% 25 г - тубы - пачки картонные - Без рецепта; Зеленая дубрава,ЗАО,Россия</t>
  </si>
  <si>
    <t>Сорбифер дурулес таб. п/о №50; Эгис,ФЗ,ОАО,Венгрия</t>
  </si>
  <si>
    <t>Спазмалгон таблетки 10 шт. - блистеры - пачки картонные (10 шт.) - Без рецепта; Балканфарма-Дупница АД,Болгария</t>
  </si>
  <si>
    <t>СУЛЬФОКАМФОКАИН раствор для инъекций 50.4 мг/мл+49.6 мг/мл 2 мл - ампулы (10 шт.) - пачки картонные - По рецепту; Фармстандарт-УфаВита,ОАО,Россия</t>
  </si>
  <si>
    <t>Сульфацил натрия гл. капли 20% тюб.-капельница 5мл №1; Обновление,ПФК,ЗАО,Россия</t>
  </si>
  <si>
    <t>Микардис® таблетки 80 мг 7 шт. - блистеры (4 шт.) - пачки картонные (28 шт.) - По рецепту; Берингер Ингельхайм Фарма ГмбХ и Ко.КГ,Германия</t>
  </si>
  <si>
    <t>Тержинан таблетки вагинальные 10 шт. - стрипы - пачки картонные (10 шт.) - По рецепту; Софартекс,Франция</t>
  </si>
  <si>
    <t>Тримедат таблетки 200 мг 10 шт. - упаковки ячейковые контурные (3 шт.) - пачки картонные (30 шт.) - Без рецепта; Валента Фармацевтика(Валента Фарм),АО,Россия</t>
  </si>
  <si>
    <t>Тобрисс® капли глазные 0.3% 5 мл - флакон-капельницы - пачки картонные- По рецепту; Сентисс Фарма Пвт.Лтд.,Индия</t>
  </si>
  <si>
    <t>Троксерутин гель для наружного применения 2% 40 г - тубы - пачки картонные- Без рецепта; Озон,ООО,Россия</t>
  </si>
  <si>
    <t>Рамиприл таблетки 5 мг 10 шт. - упаковки ячейковые контурные (3 шт.) - пачки картонные (30 шт.) - По рецепту; Озон,ООО,Россия</t>
  </si>
  <si>
    <t>Надропарин кальция раствор для инъекций 9500 анти-Ха МЕ/мл 0.6 мл - шприцы (5 шт.) - пачки картонные - По рецепту; Московский эндокринный завод,ФГУП,Россия</t>
  </si>
  <si>
    <t>Квадрапарин-СОЛОфарм раствор для инъекций 10000 анти-Ха МЕ/мл 0.4 мл - ампулы (10 шт.) - пачки картонные - По рецепту; Гротекс,ООО,Россия</t>
  </si>
  <si>
    <t>Артикаин с адреналином раствор для инъекций (40 мг+0.005 мг)/мл 1.7 мл - картриджи (50 шт.) - пачки картонные - По рецепту; Армавирская биологическая фабрика(Армавирская биофабрика),ФКП,Россия</t>
  </si>
  <si>
    <t>Омепразол лиофилизат для приготовления раствора для инфузий 40 мг - флаконы - пачки картонные - По рецепту; Фермент,Фирма,ООО,Россия</t>
  </si>
  <si>
    <t>Фильтрум-СТИ таб. 400мг №50; Авва Рус,ОАО,Россия</t>
  </si>
  <si>
    <t>Феррум Лек® раствор для внутримышечного введения 50 мг/мл 2 мл - ампулы (50 шт.) - пачки картонные - По рецепту; Лек д.д.,Словения</t>
  </si>
  <si>
    <t>ФУРАЗОЛИДОН таблетки 50 мг 10 шт. - упаковки ячейковые контурные (2 шт.) - пачки картонные (20 шт.) - Без рецепта; Авексима Сибирь,ООО,Россия</t>
  </si>
  <si>
    <t>Амприлан таблетки 5 мг 10 шт. - блистеры (3 шт.) - пачки картонные (30 шт.) - По рецепту; Крка д.д. Ново место,АО,Словения</t>
  </si>
  <si>
    <t>Холензим таблетки покрытые оболочкой 10 шт. - упаковки ячейковые контурные (5 шт.) - пачки картонные (50 шт.) - Без рецепта; Белмедпрепараты,РУП,Беларусь</t>
  </si>
  <si>
    <t>Цитрамон П таблетки 10 шт. - упаковки ячейковые контурные - пачки картонные (10 шт.) - Без рецепта; Обновление,ПФК,АО,Россия</t>
  </si>
  <si>
    <t>Этацизин таблетки, покрытые оболочкой 50 мг 10 шт. - упаковки ячейковые контурные (5 шт.)  - пачки картонные (50 шт.)  - По рецепту; Олайнфарм,АО,Латвия</t>
  </si>
  <si>
    <t>Энтеросгель паста для приема внутрь 225 г - тубы - пачки картонные - Без рецепта; ТНК Силма,ООО,Россия</t>
  </si>
  <si>
    <t>Стопдиар капс 200мг №12 - 12шт - блист - пач картон; Гедеон Рихтер Польша,ООО,Польша</t>
  </si>
  <si>
    <t>Эссенциале Н раствор для внутривенного введения 250 мг/5 мл 5 мл - ампулы (5 шт.) - пачки картонные - По рецепту; Фамар Хелс Кеа Сервисез Мадрид С.А.У.,Испания</t>
  </si>
  <si>
    <t>Диувер таблетки 10 мг 10 шт. - блистеры (6 шт.) - пачки картонные (60 шт.) - По рецепту; Р-Фарм Новоселки,ООО,Россия</t>
  </si>
  <si>
    <t>Драмина таблетки 50 мг 10 шт. - блистеры - пачки картонные (10 шт.) - Без рецепта; ДжейДжиЭл Белград-Сопот,ООО,Сербия</t>
  </si>
  <si>
    <t>Дексалгин раствор для внутривенного и внутримышечного введения 25 мг/мл 2 мл - ампулы (10 шт.) - пачки картонные - По рецепту; А.Менарини Мэнюфекчеринг Лоджистикс энд Сервисиз С.р.Л.,Италия</t>
  </si>
  <si>
    <t>Зубные капли капли зубные 10 мл - флакон-капельницы - пачки картонные - Без рецепта; Ярославская ФФ(ЯФФ),ЗАО,Россия</t>
  </si>
  <si>
    <t>Левомеколь мазь для наружного применения 40 мг/г+7.5 мг/г 40 г - тубы - пачки картонные- Без рецепта; Нижфарм,АО,Россия</t>
  </si>
  <si>
    <t>Лиоксазин® 01 гель для местного применения 5% 30 г - тубы - пачки картонные - Не указано; Московская ФФ,ЗАО,Россия</t>
  </si>
  <si>
    <t>Спасатель бальзам туба 30г; Люми,ООО,Россия</t>
  </si>
  <si>
    <t>Мидокалм® таблетки, покрытые пленочной оболочкой 150 мг 10 шт. - блистеры (3 шт.) - пачки картонные (30 шт.) - По рецепту; Гедеон Рихтер-Рус,ЗАО,Россия</t>
  </si>
  <si>
    <t>Метрогил Дента® гель стоматологический 20 г - тубы - пачки картонные- Без рецепта; Юник Фармасьютикал Лабораториз [отд фирмы Дж.Б.Кемикалс энд Фармасьютикалс Лтд.],Индия</t>
  </si>
  <si>
    <t>Мелоксикам-Тева таблетки 7.5 мг 10 шт. - блистеры (2 шт.) - пачки картонные (20 шт.) - По рецепту; Тева Фармасьютикал Воркс Пвт.Лтд.Ко.,Венгрия</t>
  </si>
  <si>
    <t>Мелоксикам буфус раствор для внутримышечного введения 10 мг/мл 1.5 мл - ампулы (3 шт.) - пачки картонные- По рецепту; Обновление,ПФК,АО,Россия</t>
  </si>
  <si>
    <t>Нимесил гранулы для приготовления суспензии для приема внутрь 100 мг 2 г - пакетики (30 шт.) - пачки картонные - По рецепту; Лабораториос Менарини С.А.,Испания</t>
  </si>
  <si>
    <t>Папаверин буфус р-р для в/м и в/в введ. 20мг/мл амп. полимер 2мл №10; Обновление,ПФК,ЗАО,Россия</t>
  </si>
  <si>
    <t>Рибоксин буфус р-р для в/в введ. амп. 20 мг/мл 10мл №10; Обновление,ПФК,ЗАО,Россия</t>
  </si>
  <si>
    <t>Борная кислота раствор для местного применения, [спиртовой] 3% 25 мл - тюбик-капельницы - пачки картонные- Без рецепта; Обновление,ПФК,АО,Россия</t>
  </si>
  <si>
    <t>Уголь активированный таблетки 250 мг 10 шт. - упаковки ячейковые контурные (1) - ящики картонные (10 шт.) - Без рецепта; Фармстандарт-Лексредства,ОАО,Россия</t>
  </si>
  <si>
    <t>Педикулен Ультра ср-во педикулезное 50мл фл №1 с шапочкой п-э; Витакапитал,ООО,Россия</t>
  </si>
  <si>
    <t>Эссливер Форте® капсулы ~ 10 шт. - упаковки ячейковые контурные (5 шт.) - пачки картонные (50 шт.) - Без рецепта; Наброс Фарма Пвт.Лтд.,Индия</t>
  </si>
  <si>
    <t>Интрафен-Ген концентрат для приготовления раствора для инфузий 100 мг/мл 8 мл - флаконы - пачки картонные - По рецепту; Ген Илач ве Саглык Урунлери Сан.Ве Тидж.А.Ш.,АО,Турция</t>
  </si>
  <si>
    <t>127</t>
  </si>
  <si>
    <t>37</t>
  </si>
  <si>
    <t>53</t>
  </si>
  <si>
    <t>32</t>
  </si>
  <si>
    <t>103</t>
  </si>
  <si>
    <t>112</t>
  </si>
  <si>
    <t>81</t>
  </si>
  <si>
    <t>111</t>
  </si>
  <si>
    <t>34</t>
  </si>
  <si>
    <t>71</t>
  </si>
  <si>
    <t>99</t>
  </si>
  <si>
    <t>240</t>
  </si>
  <si>
    <t>56</t>
  </si>
  <si>
    <t>120</t>
  </si>
  <si>
    <t>72</t>
  </si>
  <si>
    <t>45</t>
  </si>
  <si>
    <t>400</t>
  </si>
  <si>
    <t>341</t>
  </si>
  <si>
    <t>Источник информации № 10 087л3 361 от 02.03.2023</t>
  </si>
  <si>
    <t>Лекарства</t>
  </si>
  <si>
    <t>Источник информации № 8 964/0002 241 от 02.03.2023</t>
  </si>
  <si>
    <t>Источник информации № К-8 405_1 681 от 02.03.2023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</si>
</sst>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vertAlign val="subscript"/>
      <sz val="11"/>
      <color theme="1"/>
      <name val="Times New Roman"/>
      <family val="1"/>
      <charset val="204"/>
    </font>
    <font>
      <sz val="8"/>
      <name val="Arial"/>
    </font>
    <font>
      <b/>
      <sz val="12"/>
      <color theme="1"/>
      <name val="Times New Roman"/>
      <family val="1"/>
      <charset val="204"/>
    </font>
    <font>
      <sz val="11"/>
      <name val="Calibr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28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 horizont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7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66675</xdr:rowOff>
    </xdr:from>
    <xdr:to>
      <xdr:col>8</xdr:col>
      <xdr:colOff>0</xdr:colOff>
      <xdr:row>4</xdr:row>
      <xdr:rowOff>466725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24524" y="2638425"/>
          <a:ext cx="2105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2"/>
  <sheetViews>
    <sheetView tabSelected="1" view="pageBreakPreview" topLeftCell="A115" zoomScaleSheetLayoutView="100" workbookViewId="0">
      <selection activeCell="G127" sqref="G127"/>
    </sheetView>
  </sheetViews>
  <sheetFormatPr defaultRowHeight="15"/>
  <cols>
    <col min="1" max="1" width="4.42578125" style="2" customWidth="1"/>
    <col min="2" max="2" width="59.140625" style="2" customWidth="1"/>
    <col min="3" max="3" width="9.5703125" style="2" customWidth="1"/>
    <col min="4" max="4" width="10.42578125" style="3" customWidth="1"/>
    <col min="5" max="5" width="14.42578125" style="3" customWidth="1"/>
    <col min="6" max="6" width="15.140625" style="3" customWidth="1"/>
    <col min="7" max="7" width="14.140625" style="3" customWidth="1"/>
    <col min="8" max="8" width="16.140625" style="3" customWidth="1"/>
    <col min="9" max="9" width="21.7109375" style="4" customWidth="1"/>
    <col min="10" max="10" width="16.7109375" style="2" customWidth="1"/>
    <col min="11" max="11" width="14.7109375" style="2" customWidth="1"/>
    <col min="12" max="12" width="15.42578125" style="2" customWidth="1"/>
    <col min="13" max="16384" width="9.140625" style="2"/>
  </cols>
  <sheetData>
    <row r="1" spans="1:9">
      <c r="A1" s="13" t="s">
        <v>13</v>
      </c>
      <c r="B1" s="13"/>
      <c r="C1" s="13"/>
      <c r="D1" s="13"/>
      <c r="E1" s="13"/>
      <c r="F1" s="13"/>
      <c r="G1" s="13"/>
      <c r="H1" s="13"/>
      <c r="I1" s="13"/>
    </row>
    <row r="2" spans="1:9" ht="52.5" customHeight="1">
      <c r="A2" s="12" t="s">
        <v>12</v>
      </c>
      <c r="B2" s="12"/>
      <c r="C2" s="12"/>
      <c r="D2" s="15" t="s">
        <v>186</v>
      </c>
      <c r="E2" s="16"/>
      <c r="F2" s="16"/>
      <c r="G2" s="16"/>
      <c r="H2" s="16"/>
      <c r="I2" s="17"/>
    </row>
    <row r="3" spans="1:9" ht="15" customHeight="1">
      <c r="A3" s="12" t="s">
        <v>5</v>
      </c>
      <c r="B3" s="12"/>
      <c r="C3" s="12"/>
      <c r="D3" s="14">
        <v>44992</v>
      </c>
      <c r="E3" s="14"/>
      <c r="F3" s="14"/>
      <c r="G3" s="14"/>
      <c r="H3" s="14"/>
      <c r="I3" s="14"/>
    </row>
    <row r="4" spans="1:9" ht="60" customHeight="1">
      <c r="A4" s="18" t="s">
        <v>14</v>
      </c>
      <c r="B4" s="18"/>
      <c r="C4" s="18"/>
      <c r="D4" s="19" t="s">
        <v>15</v>
      </c>
      <c r="E4" s="19"/>
      <c r="F4" s="19"/>
      <c r="G4" s="19"/>
      <c r="H4" s="19"/>
      <c r="I4" s="19"/>
    </row>
    <row r="5" spans="1:9" ht="45.75" customHeight="1">
      <c r="A5" s="12" t="s">
        <v>16</v>
      </c>
      <c r="B5" s="12"/>
      <c r="C5" s="12"/>
      <c r="D5" s="12"/>
      <c r="E5" s="12"/>
      <c r="F5" s="12"/>
      <c r="G5" s="12"/>
      <c r="H5" s="12"/>
      <c r="I5" s="12"/>
    </row>
    <row r="6" spans="1:9">
      <c r="A6" s="12" t="s">
        <v>6</v>
      </c>
      <c r="B6" s="12"/>
      <c r="C6" s="12"/>
      <c r="D6" s="12"/>
      <c r="E6" s="12"/>
      <c r="F6" s="12"/>
      <c r="G6" s="12"/>
      <c r="H6" s="12"/>
      <c r="I6" s="12"/>
    </row>
    <row r="7" spans="1:9">
      <c r="A7" s="12" t="s">
        <v>7</v>
      </c>
      <c r="B7" s="12"/>
      <c r="C7" s="12"/>
      <c r="D7" s="12"/>
      <c r="E7" s="12"/>
      <c r="F7" s="12"/>
      <c r="G7" s="12"/>
      <c r="H7" s="12"/>
      <c r="I7" s="12"/>
    </row>
    <row r="8" spans="1:9">
      <c r="A8" s="12" t="s">
        <v>8</v>
      </c>
      <c r="B8" s="12"/>
      <c r="C8" s="12"/>
      <c r="D8" s="12"/>
      <c r="E8" s="12"/>
      <c r="F8" s="12"/>
      <c r="G8" s="12"/>
      <c r="H8" s="12"/>
      <c r="I8" s="12"/>
    </row>
    <row r="9" spans="1:9">
      <c r="A9" s="12" t="s">
        <v>9</v>
      </c>
      <c r="B9" s="12"/>
      <c r="C9" s="12"/>
      <c r="D9" s="12"/>
      <c r="E9" s="12"/>
      <c r="F9" s="12"/>
      <c r="G9" s="12"/>
      <c r="H9" s="12"/>
      <c r="I9" s="12"/>
    </row>
    <row r="10" spans="1:9">
      <c r="A10" s="12" t="s">
        <v>10</v>
      </c>
      <c r="B10" s="12"/>
      <c r="C10" s="12"/>
      <c r="D10" s="12"/>
      <c r="E10" s="12"/>
      <c r="F10" s="12"/>
      <c r="G10" s="12"/>
      <c r="H10" s="12"/>
      <c r="I10" s="12"/>
    </row>
    <row r="11" spans="1:9" ht="46.5" customHeight="1">
      <c r="A11" s="12" t="s">
        <v>11</v>
      </c>
      <c r="B11" s="12"/>
      <c r="C11" s="12"/>
      <c r="D11" s="12"/>
      <c r="E11" s="12"/>
      <c r="F11" s="12"/>
      <c r="G11" s="12"/>
      <c r="H11" s="12"/>
      <c r="I11" s="12"/>
    </row>
    <row r="12" spans="1:9">
      <c r="A12" s="12" t="s">
        <v>17</v>
      </c>
      <c r="B12" s="12"/>
      <c r="C12" s="12"/>
      <c r="D12" s="12"/>
      <c r="E12" s="12"/>
      <c r="F12" s="12"/>
      <c r="G12" s="12"/>
      <c r="H12" s="12"/>
      <c r="I12" s="12"/>
    </row>
    <row r="13" spans="1:9" s="1" customFormat="1" ht="92.25" customHeight="1">
      <c r="A13" s="9" t="s">
        <v>19</v>
      </c>
      <c r="B13" s="9" t="s">
        <v>0</v>
      </c>
      <c r="C13" s="9" t="s">
        <v>1</v>
      </c>
      <c r="D13" s="7" t="s">
        <v>2</v>
      </c>
      <c r="E13" s="7" t="s">
        <v>185</v>
      </c>
      <c r="F13" s="8" t="s">
        <v>187</v>
      </c>
      <c r="G13" s="8" t="s">
        <v>188</v>
      </c>
      <c r="H13" s="7" t="s">
        <v>3</v>
      </c>
      <c r="I13" s="6" t="s">
        <v>4</v>
      </c>
    </row>
    <row r="14" spans="1:9" s="1" customFormat="1" ht="50.25" customHeight="1">
      <c r="A14" s="10">
        <v>1</v>
      </c>
      <c r="B14" s="20" t="s">
        <v>55</v>
      </c>
      <c r="C14" s="10" t="s">
        <v>18</v>
      </c>
      <c r="D14" s="21" t="s">
        <v>23</v>
      </c>
      <c r="E14" s="5">
        <v>48.65</v>
      </c>
      <c r="F14" s="25">
        <v>49.02</v>
      </c>
      <c r="G14" s="25">
        <v>48.86</v>
      </c>
      <c r="H14" s="5">
        <f>SUM(E14:G14)/3</f>
        <v>48.843333333333334</v>
      </c>
      <c r="I14" s="5">
        <f>H14*D14</f>
        <v>390.74666666666667</v>
      </c>
    </row>
    <row r="15" spans="1:9" s="1" customFormat="1" ht="65.25" customHeight="1">
      <c r="A15" s="10">
        <v>2</v>
      </c>
      <c r="B15" s="20" t="s">
        <v>56</v>
      </c>
      <c r="C15" s="10" t="s">
        <v>18</v>
      </c>
      <c r="D15" s="21" t="s">
        <v>167</v>
      </c>
      <c r="E15" s="5">
        <v>180.6</v>
      </c>
      <c r="F15" s="25">
        <v>182</v>
      </c>
      <c r="G15" s="25">
        <v>180.68</v>
      </c>
      <c r="H15" s="5">
        <f t="shared" ref="H15:H78" si="0">SUM(E15:G15)/3</f>
        <v>181.09333333333333</v>
      </c>
      <c r="I15" s="5">
        <f t="shared" ref="I15:I78" si="1">H15*D15</f>
        <v>22998.853333333333</v>
      </c>
    </row>
    <row r="16" spans="1:9" s="1" customFormat="1" ht="55.5" customHeight="1">
      <c r="A16" s="10">
        <v>3</v>
      </c>
      <c r="B16" s="20" t="s">
        <v>57</v>
      </c>
      <c r="C16" s="10" t="s">
        <v>18</v>
      </c>
      <c r="D16" s="21" t="s">
        <v>40</v>
      </c>
      <c r="E16" s="5">
        <v>1597.02</v>
      </c>
      <c r="F16" s="25">
        <v>1609.4</v>
      </c>
      <c r="G16" s="25">
        <v>1605.81</v>
      </c>
      <c r="H16" s="5">
        <f t="shared" si="0"/>
        <v>1604.0766666666666</v>
      </c>
      <c r="I16" s="5">
        <f t="shared" si="1"/>
        <v>112285.36666666667</v>
      </c>
    </row>
    <row r="17" spans="1:9" s="1" customFormat="1" ht="51.75" customHeight="1">
      <c r="A17" s="10">
        <v>4</v>
      </c>
      <c r="B17" s="20" t="s">
        <v>58</v>
      </c>
      <c r="C17" s="10" t="s">
        <v>18</v>
      </c>
      <c r="D17" s="21" t="s">
        <v>22</v>
      </c>
      <c r="E17" s="5">
        <v>577.96</v>
      </c>
      <c r="F17" s="25">
        <v>577.97</v>
      </c>
      <c r="G17" s="25">
        <v>577.97</v>
      </c>
      <c r="H17" s="5">
        <f t="shared" si="0"/>
        <v>577.9666666666667</v>
      </c>
      <c r="I17" s="5">
        <f t="shared" si="1"/>
        <v>11559.333333333334</v>
      </c>
    </row>
    <row r="18" spans="1:9" s="1" customFormat="1" ht="42.75" customHeight="1">
      <c r="A18" s="10">
        <v>5</v>
      </c>
      <c r="B18" s="20" t="s">
        <v>59</v>
      </c>
      <c r="C18" s="10" t="s">
        <v>18</v>
      </c>
      <c r="D18" s="21" t="s">
        <v>20</v>
      </c>
      <c r="E18" s="5">
        <v>721.92</v>
      </c>
      <c r="F18" s="25">
        <v>727.52</v>
      </c>
      <c r="G18" s="25">
        <v>726.85</v>
      </c>
      <c r="H18" s="5">
        <f t="shared" si="0"/>
        <v>725.43</v>
      </c>
      <c r="I18" s="5">
        <f t="shared" si="1"/>
        <v>1450.86</v>
      </c>
    </row>
    <row r="19" spans="1:9" s="1" customFormat="1" ht="48.75" customHeight="1">
      <c r="A19" s="10">
        <v>6</v>
      </c>
      <c r="B19" s="20" t="s">
        <v>60</v>
      </c>
      <c r="C19" s="10" t="s">
        <v>18</v>
      </c>
      <c r="D19" s="21" t="s">
        <v>168</v>
      </c>
      <c r="E19" s="5">
        <v>70.38</v>
      </c>
      <c r="F19" s="25">
        <v>70.930000000000007</v>
      </c>
      <c r="G19" s="25">
        <v>70.45</v>
      </c>
      <c r="H19" s="5">
        <f t="shared" si="0"/>
        <v>70.586666666666659</v>
      </c>
      <c r="I19" s="5">
        <f t="shared" si="1"/>
        <v>2611.7066666666665</v>
      </c>
    </row>
    <row r="20" spans="1:9" s="1" customFormat="1" ht="60.75" customHeight="1">
      <c r="A20" s="10">
        <v>7</v>
      </c>
      <c r="B20" s="20" t="s">
        <v>61</v>
      </c>
      <c r="C20" s="10" t="s">
        <v>18</v>
      </c>
      <c r="D20" s="21" t="s">
        <v>169</v>
      </c>
      <c r="E20" s="5">
        <v>27.75</v>
      </c>
      <c r="F20" s="25">
        <v>27.96</v>
      </c>
      <c r="G20" s="25">
        <v>27.91</v>
      </c>
      <c r="H20" s="5">
        <f t="shared" si="0"/>
        <v>27.873333333333335</v>
      </c>
      <c r="I20" s="5">
        <f t="shared" si="1"/>
        <v>1477.2866666666669</v>
      </c>
    </row>
    <row r="21" spans="1:9" s="1" customFormat="1" ht="45.75" customHeight="1">
      <c r="A21" s="10">
        <v>8</v>
      </c>
      <c r="B21" s="20" t="s">
        <v>62</v>
      </c>
      <c r="C21" s="10" t="s">
        <v>18</v>
      </c>
      <c r="D21" s="21" t="s">
        <v>20</v>
      </c>
      <c r="E21" s="5">
        <v>7773.52</v>
      </c>
      <c r="F21" s="25">
        <v>7798.6</v>
      </c>
      <c r="G21" s="25">
        <v>7786.54</v>
      </c>
      <c r="H21" s="5">
        <f t="shared" si="0"/>
        <v>7786.22</v>
      </c>
      <c r="I21" s="5">
        <f t="shared" si="1"/>
        <v>15572.44</v>
      </c>
    </row>
    <row r="22" spans="1:9" s="1" customFormat="1" ht="54" customHeight="1">
      <c r="A22" s="10">
        <v>9</v>
      </c>
      <c r="B22" s="20" t="s">
        <v>63</v>
      </c>
      <c r="C22" s="10" t="s">
        <v>18</v>
      </c>
      <c r="D22" s="21" t="s">
        <v>170</v>
      </c>
      <c r="E22" s="5">
        <v>434.67</v>
      </c>
      <c r="F22" s="25">
        <v>438.04</v>
      </c>
      <c r="G22" s="25">
        <v>436.49</v>
      </c>
      <c r="H22" s="5">
        <f t="shared" si="0"/>
        <v>436.40000000000003</v>
      </c>
      <c r="I22" s="5">
        <f t="shared" si="1"/>
        <v>13964.800000000001</v>
      </c>
    </row>
    <row r="23" spans="1:9" s="1" customFormat="1" ht="58.5" customHeight="1">
      <c r="A23" s="10">
        <v>10</v>
      </c>
      <c r="B23" s="20" t="s">
        <v>64</v>
      </c>
      <c r="C23" s="10" t="s">
        <v>18</v>
      </c>
      <c r="D23" s="21" t="s">
        <v>44</v>
      </c>
      <c r="E23" s="5">
        <v>948.82</v>
      </c>
      <c r="F23" s="25">
        <v>956.18</v>
      </c>
      <c r="G23" s="25">
        <v>949.85</v>
      </c>
      <c r="H23" s="5">
        <f t="shared" si="0"/>
        <v>951.61666666666667</v>
      </c>
      <c r="I23" s="5">
        <f t="shared" si="1"/>
        <v>14274.25</v>
      </c>
    </row>
    <row r="24" spans="1:9" s="1" customFormat="1" ht="48" customHeight="1">
      <c r="A24" s="10">
        <v>11</v>
      </c>
      <c r="B24" s="20" t="s">
        <v>65</v>
      </c>
      <c r="C24" s="10" t="s">
        <v>18</v>
      </c>
      <c r="D24" s="21" t="s">
        <v>31</v>
      </c>
      <c r="E24" s="5">
        <v>343.14</v>
      </c>
      <c r="F24" s="25">
        <v>345.8</v>
      </c>
      <c r="G24" s="25">
        <v>344.87</v>
      </c>
      <c r="H24" s="5">
        <f t="shared" si="0"/>
        <v>344.6033333333333</v>
      </c>
      <c r="I24" s="5">
        <f t="shared" si="1"/>
        <v>4135.24</v>
      </c>
    </row>
    <row r="25" spans="1:9" s="1" customFormat="1" ht="54" customHeight="1">
      <c r="A25" s="10">
        <v>12</v>
      </c>
      <c r="B25" s="20" t="s">
        <v>66</v>
      </c>
      <c r="C25" s="10" t="s">
        <v>18</v>
      </c>
      <c r="D25" s="21" t="s">
        <v>171</v>
      </c>
      <c r="E25" s="5">
        <v>37.1</v>
      </c>
      <c r="F25" s="25">
        <v>37.369999999999997</v>
      </c>
      <c r="G25" s="25">
        <v>37.340000000000003</v>
      </c>
      <c r="H25" s="5">
        <f t="shared" si="0"/>
        <v>37.270000000000003</v>
      </c>
      <c r="I25" s="5">
        <f t="shared" si="1"/>
        <v>3838.8100000000004</v>
      </c>
    </row>
    <row r="26" spans="1:9" s="1" customFormat="1" ht="52.5" customHeight="1">
      <c r="A26" s="10">
        <v>13</v>
      </c>
      <c r="B26" s="20" t="s">
        <v>67</v>
      </c>
      <c r="C26" s="10" t="s">
        <v>18</v>
      </c>
      <c r="D26" s="21" t="s">
        <v>28</v>
      </c>
      <c r="E26" s="5">
        <v>686.09</v>
      </c>
      <c r="F26" s="25">
        <v>691.41</v>
      </c>
      <c r="G26" s="25">
        <v>690.5</v>
      </c>
      <c r="H26" s="5">
        <f t="shared" si="0"/>
        <v>689.33333333333337</v>
      </c>
      <c r="I26" s="5">
        <f t="shared" si="1"/>
        <v>3446.666666666667</v>
      </c>
    </row>
    <row r="27" spans="1:9" s="1" customFormat="1" ht="58.5" customHeight="1">
      <c r="A27" s="10">
        <v>14</v>
      </c>
      <c r="B27" s="20" t="s">
        <v>68</v>
      </c>
      <c r="C27" s="10" t="s">
        <v>18</v>
      </c>
      <c r="D27" s="21" t="s">
        <v>28</v>
      </c>
      <c r="E27" s="5">
        <v>168.35</v>
      </c>
      <c r="F27" s="25">
        <v>169.65</v>
      </c>
      <c r="G27" s="25">
        <v>168.57</v>
      </c>
      <c r="H27" s="5">
        <f t="shared" si="0"/>
        <v>168.85666666666665</v>
      </c>
      <c r="I27" s="5">
        <f t="shared" si="1"/>
        <v>844.2833333333333</v>
      </c>
    </row>
    <row r="28" spans="1:9" s="1" customFormat="1" ht="55.5" customHeight="1">
      <c r="A28" s="10">
        <v>15</v>
      </c>
      <c r="B28" s="20" t="s">
        <v>69</v>
      </c>
      <c r="C28" s="10" t="s">
        <v>18</v>
      </c>
      <c r="D28" s="21" t="s">
        <v>51</v>
      </c>
      <c r="E28" s="5">
        <v>68.89</v>
      </c>
      <c r="F28" s="25">
        <v>69.42</v>
      </c>
      <c r="G28" s="25">
        <v>69.41</v>
      </c>
      <c r="H28" s="5">
        <f t="shared" si="0"/>
        <v>69.239999999999995</v>
      </c>
      <c r="I28" s="5">
        <f t="shared" si="1"/>
        <v>1523.28</v>
      </c>
    </row>
    <row r="29" spans="1:9" s="1" customFormat="1" ht="47.25" customHeight="1">
      <c r="A29" s="10">
        <v>16</v>
      </c>
      <c r="B29" s="20" t="s">
        <v>70</v>
      </c>
      <c r="C29" s="10" t="s">
        <v>18</v>
      </c>
      <c r="D29" s="21" t="s">
        <v>172</v>
      </c>
      <c r="E29" s="5">
        <v>48.97</v>
      </c>
      <c r="F29" s="25">
        <v>49.35</v>
      </c>
      <c r="G29" s="25">
        <v>49</v>
      </c>
      <c r="H29" s="5">
        <f t="shared" si="0"/>
        <v>49.106666666666662</v>
      </c>
      <c r="I29" s="5">
        <f t="shared" si="1"/>
        <v>5499.9466666666658</v>
      </c>
    </row>
    <row r="30" spans="1:9" s="1" customFormat="1" ht="48" customHeight="1">
      <c r="A30" s="10">
        <v>17</v>
      </c>
      <c r="B30" s="20" t="s">
        <v>71</v>
      </c>
      <c r="C30" s="10" t="s">
        <v>18</v>
      </c>
      <c r="D30" s="21" t="s">
        <v>21</v>
      </c>
      <c r="E30" s="5">
        <v>86.43</v>
      </c>
      <c r="F30" s="25">
        <v>87.1</v>
      </c>
      <c r="G30" s="25">
        <v>86.86</v>
      </c>
      <c r="H30" s="5">
        <f t="shared" si="0"/>
        <v>86.796666666666667</v>
      </c>
      <c r="I30" s="5">
        <f t="shared" si="1"/>
        <v>1822.73</v>
      </c>
    </row>
    <row r="31" spans="1:9" s="1" customFormat="1" ht="52.5" customHeight="1">
      <c r="A31" s="10">
        <v>18</v>
      </c>
      <c r="B31" s="20" t="s">
        <v>72</v>
      </c>
      <c r="C31" s="10" t="s">
        <v>18</v>
      </c>
      <c r="D31" s="21" t="s">
        <v>46</v>
      </c>
      <c r="E31" s="5">
        <v>115.79</v>
      </c>
      <c r="F31" s="25">
        <v>116.69</v>
      </c>
      <c r="G31" s="25">
        <v>116.17</v>
      </c>
      <c r="H31" s="5">
        <f t="shared" si="0"/>
        <v>116.21666666666668</v>
      </c>
      <c r="I31" s="5">
        <f t="shared" si="1"/>
        <v>3021.6333333333337</v>
      </c>
    </row>
    <row r="32" spans="1:9" s="1" customFormat="1" ht="57.75" customHeight="1">
      <c r="A32" s="10">
        <v>19</v>
      </c>
      <c r="B32" s="20" t="s">
        <v>73</v>
      </c>
      <c r="C32" s="10" t="s">
        <v>18</v>
      </c>
      <c r="D32" s="21" t="s">
        <v>49</v>
      </c>
      <c r="E32" s="5">
        <v>496.83</v>
      </c>
      <c r="F32" s="25">
        <v>500.68</v>
      </c>
      <c r="G32" s="25">
        <v>497.52</v>
      </c>
      <c r="H32" s="5">
        <f t="shared" si="0"/>
        <v>498.34333333333331</v>
      </c>
      <c r="I32" s="5">
        <f t="shared" si="1"/>
        <v>4485.09</v>
      </c>
    </row>
    <row r="33" spans="1:9" s="1" customFormat="1" ht="52.5" customHeight="1">
      <c r="A33" s="10">
        <v>20</v>
      </c>
      <c r="B33" s="20" t="s">
        <v>74</v>
      </c>
      <c r="C33" s="10" t="s">
        <v>18</v>
      </c>
      <c r="D33" s="21" t="s">
        <v>42</v>
      </c>
      <c r="E33" s="5">
        <v>69.66</v>
      </c>
      <c r="F33" s="25">
        <v>70.2</v>
      </c>
      <c r="G33" s="25">
        <v>69.84</v>
      </c>
      <c r="H33" s="5">
        <f t="shared" si="0"/>
        <v>69.900000000000006</v>
      </c>
      <c r="I33" s="5">
        <f t="shared" si="1"/>
        <v>2935.8</v>
      </c>
    </row>
    <row r="34" spans="1:9" s="1" customFormat="1" ht="45" customHeight="1">
      <c r="A34" s="10">
        <v>21</v>
      </c>
      <c r="B34" s="20" t="s">
        <v>75</v>
      </c>
      <c r="C34" s="10" t="s">
        <v>18</v>
      </c>
      <c r="D34" s="21" t="s">
        <v>38</v>
      </c>
      <c r="E34" s="5">
        <v>3973.82</v>
      </c>
      <c r="F34" s="25">
        <v>40004.620000000003</v>
      </c>
      <c r="G34" s="25">
        <v>3991.99</v>
      </c>
      <c r="H34" s="5">
        <f t="shared" si="0"/>
        <v>15990.143333333333</v>
      </c>
      <c r="I34" s="5">
        <f t="shared" si="1"/>
        <v>639605.7333333334</v>
      </c>
    </row>
    <row r="35" spans="1:9" s="1" customFormat="1" ht="42.75" customHeight="1">
      <c r="A35" s="10">
        <v>22</v>
      </c>
      <c r="B35" s="20" t="s">
        <v>76</v>
      </c>
      <c r="C35" s="10" t="s">
        <v>18</v>
      </c>
      <c r="D35" s="21" t="s">
        <v>50</v>
      </c>
      <c r="E35" s="5">
        <v>808.35</v>
      </c>
      <c r="F35" s="25">
        <v>814.62</v>
      </c>
      <c r="G35" s="25">
        <v>809.48</v>
      </c>
      <c r="H35" s="5">
        <f t="shared" si="0"/>
        <v>810.81666666666661</v>
      </c>
      <c r="I35" s="5">
        <f t="shared" si="1"/>
        <v>12973.066666666666</v>
      </c>
    </row>
    <row r="36" spans="1:9" s="1" customFormat="1" ht="43.5" customHeight="1">
      <c r="A36" s="10">
        <v>23</v>
      </c>
      <c r="B36" s="20" t="s">
        <v>77</v>
      </c>
      <c r="C36" s="10" t="s">
        <v>18</v>
      </c>
      <c r="D36" s="21" t="s">
        <v>34</v>
      </c>
      <c r="E36" s="5">
        <v>833.03</v>
      </c>
      <c r="F36" s="25">
        <v>839.49</v>
      </c>
      <c r="G36" s="25">
        <v>835.74</v>
      </c>
      <c r="H36" s="5">
        <f t="shared" si="0"/>
        <v>836.0866666666667</v>
      </c>
      <c r="I36" s="5">
        <f t="shared" si="1"/>
        <v>8360.8666666666668</v>
      </c>
    </row>
    <row r="37" spans="1:9" s="1" customFormat="1" ht="46.5" customHeight="1">
      <c r="A37" s="10">
        <v>24</v>
      </c>
      <c r="B37" s="20" t="s">
        <v>78</v>
      </c>
      <c r="C37" s="10" t="s">
        <v>18</v>
      </c>
      <c r="D37" s="21" t="s">
        <v>173</v>
      </c>
      <c r="E37" s="5">
        <v>40.47</v>
      </c>
      <c r="F37" s="25">
        <v>40.479999999999997</v>
      </c>
      <c r="G37" s="25">
        <v>40.479999999999997</v>
      </c>
      <c r="H37" s="5">
        <f t="shared" si="0"/>
        <v>40.476666666666659</v>
      </c>
      <c r="I37" s="5">
        <f t="shared" si="1"/>
        <v>3278.6099999999992</v>
      </c>
    </row>
    <row r="38" spans="1:9" s="1" customFormat="1" ht="48.75" customHeight="1">
      <c r="A38" s="10">
        <v>25</v>
      </c>
      <c r="B38" s="20" t="s">
        <v>79</v>
      </c>
      <c r="C38" s="10" t="s">
        <v>18</v>
      </c>
      <c r="D38" s="21" t="s">
        <v>28</v>
      </c>
      <c r="E38" s="5">
        <v>98.8</v>
      </c>
      <c r="F38" s="25">
        <v>99.57</v>
      </c>
      <c r="G38" s="25">
        <v>99.22</v>
      </c>
      <c r="H38" s="5">
        <f t="shared" si="0"/>
        <v>99.196666666666673</v>
      </c>
      <c r="I38" s="5">
        <f t="shared" si="1"/>
        <v>495.98333333333335</v>
      </c>
    </row>
    <row r="39" spans="1:9" s="1" customFormat="1" ht="44.25" customHeight="1">
      <c r="A39" s="10">
        <v>26</v>
      </c>
      <c r="B39" s="20" t="s">
        <v>80</v>
      </c>
      <c r="C39" s="10" t="s">
        <v>18</v>
      </c>
      <c r="D39" s="21" t="s">
        <v>32</v>
      </c>
      <c r="E39" s="5">
        <v>452.64</v>
      </c>
      <c r="F39" s="25">
        <v>456.14</v>
      </c>
      <c r="G39" s="25">
        <v>454.92</v>
      </c>
      <c r="H39" s="5">
        <f t="shared" si="0"/>
        <v>454.56666666666666</v>
      </c>
      <c r="I39" s="5">
        <f t="shared" si="1"/>
        <v>2727.4</v>
      </c>
    </row>
    <row r="40" spans="1:9" s="1" customFormat="1" ht="66.75" customHeight="1">
      <c r="A40" s="10">
        <v>27</v>
      </c>
      <c r="B40" s="20" t="s">
        <v>81</v>
      </c>
      <c r="C40" s="10" t="s">
        <v>18</v>
      </c>
      <c r="D40" s="21" t="s">
        <v>28</v>
      </c>
      <c r="E40" s="5">
        <v>116.1</v>
      </c>
      <c r="F40" s="25">
        <v>117</v>
      </c>
      <c r="G40" s="25">
        <v>116.24</v>
      </c>
      <c r="H40" s="5">
        <f t="shared" si="0"/>
        <v>116.44666666666666</v>
      </c>
      <c r="I40" s="5">
        <f t="shared" si="1"/>
        <v>582.23333333333335</v>
      </c>
    </row>
    <row r="41" spans="1:9" s="1" customFormat="1" ht="51" customHeight="1">
      <c r="A41" s="10">
        <v>28</v>
      </c>
      <c r="B41" s="20" t="s">
        <v>82</v>
      </c>
      <c r="C41" s="10" t="s">
        <v>18</v>
      </c>
      <c r="D41" s="21" t="s">
        <v>49</v>
      </c>
      <c r="E41" s="5">
        <v>833.34</v>
      </c>
      <c r="F41" s="25">
        <v>839.8</v>
      </c>
      <c r="G41" s="25">
        <v>834.57</v>
      </c>
      <c r="H41" s="5">
        <f t="shared" si="0"/>
        <v>835.90333333333331</v>
      </c>
      <c r="I41" s="5">
        <f t="shared" si="1"/>
        <v>7523.13</v>
      </c>
    </row>
    <row r="42" spans="1:9" s="1" customFormat="1" ht="61.5" customHeight="1">
      <c r="A42" s="10">
        <v>29</v>
      </c>
      <c r="B42" s="20" t="s">
        <v>83</v>
      </c>
      <c r="C42" s="10" t="s">
        <v>18</v>
      </c>
      <c r="D42" s="21" t="s">
        <v>174</v>
      </c>
      <c r="E42" s="5">
        <v>1001.16</v>
      </c>
      <c r="F42" s="25">
        <v>1008.92</v>
      </c>
      <c r="G42" s="25">
        <v>1003.1</v>
      </c>
      <c r="H42" s="5">
        <f t="shared" si="0"/>
        <v>1004.3933333333333</v>
      </c>
      <c r="I42" s="5">
        <f t="shared" si="1"/>
        <v>111487.66</v>
      </c>
    </row>
    <row r="43" spans="1:9" s="1" customFormat="1" ht="54" customHeight="1">
      <c r="A43" s="10">
        <v>30</v>
      </c>
      <c r="B43" s="20" t="s">
        <v>84</v>
      </c>
      <c r="C43" s="10" t="s">
        <v>18</v>
      </c>
      <c r="D43" s="21" t="s">
        <v>39</v>
      </c>
      <c r="E43" s="5">
        <v>3232.74</v>
      </c>
      <c r="F43" s="25">
        <v>3257.8</v>
      </c>
      <c r="G43" s="25">
        <v>3245.02</v>
      </c>
      <c r="H43" s="5">
        <f t="shared" si="0"/>
        <v>3245.1866666666665</v>
      </c>
      <c r="I43" s="5">
        <f t="shared" si="1"/>
        <v>9735.56</v>
      </c>
    </row>
    <row r="44" spans="1:9" s="1" customFormat="1" ht="54" customHeight="1">
      <c r="A44" s="10">
        <v>31</v>
      </c>
      <c r="B44" s="20" t="s">
        <v>85</v>
      </c>
      <c r="C44" s="10" t="s">
        <v>18</v>
      </c>
      <c r="D44" s="21" t="s">
        <v>27</v>
      </c>
      <c r="E44" s="5">
        <v>799.8</v>
      </c>
      <c r="F44" s="25">
        <v>806</v>
      </c>
      <c r="G44" s="25">
        <v>801.41</v>
      </c>
      <c r="H44" s="5">
        <f t="shared" si="0"/>
        <v>802.40333333333331</v>
      </c>
      <c r="I44" s="5">
        <f t="shared" si="1"/>
        <v>14443.26</v>
      </c>
    </row>
    <row r="45" spans="1:9" s="1" customFormat="1" ht="53.25" customHeight="1">
      <c r="A45" s="10">
        <v>32</v>
      </c>
      <c r="B45" s="20" t="s">
        <v>86</v>
      </c>
      <c r="C45" s="10" t="s">
        <v>18</v>
      </c>
      <c r="D45" s="21" t="s">
        <v>30</v>
      </c>
      <c r="E45" s="5">
        <v>1141.68</v>
      </c>
      <c r="F45" s="25">
        <v>1150.53</v>
      </c>
      <c r="G45" s="25">
        <v>1149.46</v>
      </c>
      <c r="H45" s="5">
        <f t="shared" si="0"/>
        <v>1147.2233333333334</v>
      </c>
      <c r="I45" s="5">
        <f t="shared" si="1"/>
        <v>149139.03333333333</v>
      </c>
    </row>
    <row r="46" spans="1:9" s="1" customFormat="1" ht="57" customHeight="1">
      <c r="A46" s="10">
        <v>33</v>
      </c>
      <c r="B46" s="20" t="s">
        <v>87</v>
      </c>
      <c r="C46" s="10" t="s">
        <v>18</v>
      </c>
      <c r="D46" s="21" t="s">
        <v>175</v>
      </c>
      <c r="E46" s="5">
        <v>96.36</v>
      </c>
      <c r="F46" s="25">
        <v>97.11</v>
      </c>
      <c r="G46" s="25">
        <v>96.5</v>
      </c>
      <c r="H46" s="5">
        <f t="shared" si="0"/>
        <v>96.65666666666668</v>
      </c>
      <c r="I46" s="5">
        <f t="shared" si="1"/>
        <v>3286.3266666666673</v>
      </c>
    </row>
    <row r="47" spans="1:9" s="1" customFormat="1" ht="54" customHeight="1">
      <c r="A47" s="10">
        <v>34</v>
      </c>
      <c r="B47" s="20" t="s">
        <v>88</v>
      </c>
      <c r="C47" s="10" t="s">
        <v>18</v>
      </c>
      <c r="D47" s="21" t="s">
        <v>20</v>
      </c>
      <c r="E47" s="5">
        <v>169.31</v>
      </c>
      <c r="F47" s="25">
        <v>170.63</v>
      </c>
      <c r="G47" s="25">
        <v>169.55</v>
      </c>
      <c r="H47" s="5">
        <f t="shared" si="0"/>
        <v>169.83</v>
      </c>
      <c r="I47" s="5">
        <f t="shared" si="1"/>
        <v>339.66</v>
      </c>
    </row>
    <row r="48" spans="1:9" s="1" customFormat="1" ht="47.25" customHeight="1">
      <c r="A48" s="10">
        <v>35</v>
      </c>
      <c r="B48" s="20" t="s">
        <v>89</v>
      </c>
      <c r="C48" s="10" t="s">
        <v>18</v>
      </c>
      <c r="D48" s="21" t="s">
        <v>24</v>
      </c>
      <c r="E48" s="5">
        <v>576.24</v>
      </c>
      <c r="F48" s="25">
        <v>580.71</v>
      </c>
      <c r="G48" s="25">
        <v>580</v>
      </c>
      <c r="H48" s="5">
        <f t="shared" si="0"/>
        <v>578.98333333333335</v>
      </c>
      <c r="I48" s="5">
        <f t="shared" si="1"/>
        <v>2315.9333333333334</v>
      </c>
    </row>
    <row r="49" spans="1:9" s="1" customFormat="1" ht="36.75" customHeight="1">
      <c r="A49" s="10">
        <v>36</v>
      </c>
      <c r="B49" s="20" t="s">
        <v>90</v>
      </c>
      <c r="C49" s="10" t="s">
        <v>18</v>
      </c>
      <c r="D49" s="21" t="s">
        <v>33</v>
      </c>
      <c r="E49" s="5">
        <v>58.05</v>
      </c>
      <c r="F49" s="25">
        <v>58.5</v>
      </c>
      <c r="G49" s="25">
        <v>58.41</v>
      </c>
      <c r="H49" s="5">
        <f t="shared" si="0"/>
        <v>58.319999999999993</v>
      </c>
      <c r="I49" s="5">
        <f t="shared" si="1"/>
        <v>2799.3599999999997</v>
      </c>
    </row>
    <row r="50" spans="1:9" s="1" customFormat="1" ht="45" customHeight="1">
      <c r="A50" s="10">
        <v>37</v>
      </c>
      <c r="B50" s="20" t="s">
        <v>91</v>
      </c>
      <c r="C50" s="10" t="s">
        <v>18</v>
      </c>
      <c r="D50" s="21" t="s">
        <v>48</v>
      </c>
      <c r="E50" s="5">
        <v>270.64999999999998</v>
      </c>
      <c r="F50" s="25">
        <v>272.75</v>
      </c>
      <c r="G50" s="25">
        <v>271.35000000000002</v>
      </c>
      <c r="H50" s="5">
        <f t="shared" si="0"/>
        <v>271.58333333333331</v>
      </c>
      <c r="I50" s="5">
        <f t="shared" si="1"/>
        <v>8962.25</v>
      </c>
    </row>
    <row r="51" spans="1:9" s="1" customFormat="1" ht="69" customHeight="1">
      <c r="A51" s="10">
        <v>38</v>
      </c>
      <c r="B51" s="20" t="s">
        <v>92</v>
      </c>
      <c r="C51" s="10" t="s">
        <v>18</v>
      </c>
      <c r="D51" s="21" t="s">
        <v>176</v>
      </c>
      <c r="E51" s="5">
        <v>64.87</v>
      </c>
      <c r="F51" s="25">
        <v>64.88</v>
      </c>
      <c r="G51" s="25">
        <v>64.88</v>
      </c>
      <c r="H51" s="5">
        <f t="shared" si="0"/>
        <v>64.876666666666665</v>
      </c>
      <c r="I51" s="5">
        <f t="shared" si="1"/>
        <v>4606.2433333333329</v>
      </c>
    </row>
    <row r="52" spans="1:9" s="1" customFormat="1" ht="54.75" customHeight="1">
      <c r="A52" s="10">
        <v>39</v>
      </c>
      <c r="B52" s="20" t="s">
        <v>93</v>
      </c>
      <c r="C52" s="10" t="s">
        <v>18</v>
      </c>
      <c r="D52" s="21" t="s">
        <v>177</v>
      </c>
      <c r="E52" s="5">
        <v>86</v>
      </c>
      <c r="F52" s="25">
        <v>86.67</v>
      </c>
      <c r="G52" s="25">
        <v>86.26</v>
      </c>
      <c r="H52" s="5">
        <f t="shared" si="0"/>
        <v>86.31</v>
      </c>
      <c r="I52" s="5">
        <f t="shared" si="1"/>
        <v>8544.69</v>
      </c>
    </row>
    <row r="53" spans="1:9" s="1" customFormat="1" ht="44.25" customHeight="1">
      <c r="A53" s="10">
        <v>40</v>
      </c>
      <c r="B53" s="20" t="s">
        <v>94</v>
      </c>
      <c r="C53" s="10" t="s">
        <v>18</v>
      </c>
      <c r="D53" s="21" t="s">
        <v>26</v>
      </c>
      <c r="E53" s="5">
        <v>555.29999999999995</v>
      </c>
      <c r="F53" s="25">
        <v>555.39</v>
      </c>
      <c r="G53" s="25">
        <v>555.34</v>
      </c>
      <c r="H53" s="5">
        <f t="shared" si="0"/>
        <v>555.34333333333336</v>
      </c>
      <c r="I53" s="5">
        <f t="shared" si="1"/>
        <v>555.34333333333336</v>
      </c>
    </row>
    <row r="54" spans="1:9" s="1" customFormat="1" ht="44.25" customHeight="1">
      <c r="A54" s="10">
        <v>41</v>
      </c>
      <c r="B54" s="20" t="s">
        <v>95</v>
      </c>
      <c r="C54" s="10" t="s">
        <v>18</v>
      </c>
      <c r="D54" s="21" t="s">
        <v>54</v>
      </c>
      <c r="E54" s="5">
        <v>72.239999999999995</v>
      </c>
      <c r="F54" s="25">
        <v>72.8</v>
      </c>
      <c r="G54" s="25">
        <v>72.430000000000007</v>
      </c>
      <c r="H54" s="5">
        <f t="shared" si="0"/>
        <v>72.489999999999995</v>
      </c>
      <c r="I54" s="5">
        <f t="shared" si="1"/>
        <v>10148.599999999999</v>
      </c>
    </row>
    <row r="55" spans="1:9" s="1" customFormat="1" ht="52.5" customHeight="1">
      <c r="A55" s="10">
        <v>42</v>
      </c>
      <c r="B55" s="20" t="s">
        <v>96</v>
      </c>
      <c r="C55" s="10" t="s">
        <v>18</v>
      </c>
      <c r="D55" s="21" t="s">
        <v>178</v>
      </c>
      <c r="E55" s="5">
        <v>412.8</v>
      </c>
      <c r="F55" s="25">
        <v>416</v>
      </c>
      <c r="G55" s="25">
        <v>414.5</v>
      </c>
      <c r="H55" s="5">
        <f t="shared" si="0"/>
        <v>414.43333333333334</v>
      </c>
      <c r="I55" s="5">
        <f t="shared" si="1"/>
        <v>99464</v>
      </c>
    </row>
    <row r="56" spans="1:9" s="1" customFormat="1" ht="37.5" customHeight="1">
      <c r="A56" s="10">
        <v>43</v>
      </c>
      <c r="B56" s="20" t="s">
        <v>97</v>
      </c>
      <c r="C56" s="10" t="s">
        <v>18</v>
      </c>
      <c r="D56" s="21" t="s">
        <v>32</v>
      </c>
      <c r="E56" s="5">
        <v>285.57</v>
      </c>
      <c r="F56" s="25">
        <v>288.14999999999998</v>
      </c>
      <c r="G56" s="25">
        <v>286.94</v>
      </c>
      <c r="H56" s="5">
        <f t="shared" si="0"/>
        <v>286.88666666666671</v>
      </c>
      <c r="I56" s="5">
        <f t="shared" si="1"/>
        <v>1721.3200000000002</v>
      </c>
    </row>
    <row r="57" spans="1:9" s="1" customFormat="1" ht="35.25" customHeight="1">
      <c r="A57" s="10">
        <v>44</v>
      </c>
      <c r="B57" s="20" t="s">
        <v>98</v>
      </c>
      <c r="C57" s="10" t="s">
        <v>18</v>
      </c>
      <c r="D57" s="21" t="s">
        <v>31</v>
      </c>
      <c r="E57" s="5">
        <v>826.06</v>
      </c>
      <c r="F57" s="25">
        <v>832.47</v>
      </c>
      <c r="G57" s="25">
        <v>828.37</v>
      </c>
      <c r="H57" s="5">
        <f t="shared" si="0"/>
        <v>828.9666666666667</v>
      </c>
      <c r="I57" s="5">
        <f t="shared" si="1"/>
        <v>9947.6</v>
      </c>
    </row>
    <row r="58" spans="1:9" s="1" customFormat="1" ht="62.25" customHeight="1">
      <c r="A58" s="10">
        <v>45</v>
      </c>
      <c r="B58" s="20" t="s">
        <v>99</v>
      </c>
      <c r="C58" s="10" t="s">
        <v>18</v>
      </c>
      <c r="D58" s="21" t="s">
        <v>32</v>
      </c>
      <c r="E58" s="5">
        <v>224.11</v>
      </c>
      <c r="F58" s="25">
        <v>225.85</v>
      </c>
      <c r="G58" s="25">
        <v>224.27</v>
      </c>
      <c r="H58" s="5">
        <f t="shared" si="0"/>
        <v>224.74333333333334</v>
      </c>
      <c r="I58" s="5">
        <f t="shared" si="1"/>
        <v>1348.46</v>
      </c>
    </row>
    <row r="59" spans="1:9" s="1" customFormat="1" ht="51" customHeight="1">
      <c r="A59" s="10">
        <v>46</v>
      </c>
      <c r="B59" s="20" t="s">
        <v>100</v>
      </c>
      <c r="C59" s="10" t="s">
        <v>18</v>
      </c>
      <c r="D59" s="21" t="s">
        <v>37</v>
      </c>
      <c r="E59" s="5">
        <v>2384.35</v>
      </c>
      <c r="F59" s="25">
        <v>2402.83</v>
      </c>
      <c r="G59" s="25">
        <v>2394.5100000000002</v>
      </c>
      <c r="H59" s="5">
        <f t="shared" si="0"/>
        <v>2393.896666666667</v>
      </c>
      <c r="I59" s="5">
        <f t="shared" si="1"/>
        <v>57453.520000000004</v>
      </c>
    </row>
    <row r="60" spans="1:9" s="1" customFormat="1" ht="57.75" customHeight="1">
      <c r="A60" s="10">
        <v>47</v>
      </c>
      <c r="B60" s="20" t="s">
        <v>101</v>
      </c>
      <c r="C60" s="10" t="s">
        <v>18</v>
      </c>
      <c r="D60" s="21" t="s">
        <v>24</v>
      </c>
      <c r="E60" s="5">
        <v>259.64</v>
      </c>
      <c r="F60" s="25">
        <v>261.99</v>
      </c>
      <c r="G60" s="25">
        <v>261.18</v>
      </c>
      <c r="H60" s="5">
        <f t="shared" si="0"/>
        <v>260.93666666666667</v>
      </c>
      <c r="I60" s="5">
        <f t="shared" si="1"/>
        <v>1043.7466666666667</v>
      </c>
    </row>
    <row r="61" spans="1:9" s="1" customFormat="1" ht="42" customHeight="1">
      <c r="A61" s="10">
        <v>48</v>
      </c>
      <c r="B61" s="20" t="s">
        <v>102</v>
      </c>
      <c r="C61" s="10" t="s">
        <v>18</v>
      </c>
      <c r="D61" s="21" t="s">
        <v>29</v>
      </c>
      <c r="E61" s="5">
        <v>39</v>
      </c>
      <c r="F61" s="25">
        <v>42</v>
      </c>
      <c r="G61" s="25">
        <v>41.2</v>
      </c>
      <c r="H61" s="5">
        <f t="shared" si="0"/>
        <v>40.733333333333334</v>
      </c>
      <c r="I61" s="5">
        <f t="shared" si="1"/>
        <v>936.86666666666667</v>
      </c>
    </row>
    <row r="62" spans="1:9" s="1" customFormat="1" ht="33" customHeight="1">
      <c r="A62" s="10">
        <v>49</v>
      </c>
      <c r="B62" s="20" t="s">
        <v>103</v>
      </c>
      <c r="C62" s="10" t="s">
        <v>18</v>
      </c>
      <c r="D62" s="21" t="s">
        <v>34</v>
      </c>
      <c r="E62" s="5">
        <v>112.23</v>
      </c>
      <c r="F62" s="25">
        <v>113.1</v>
      </c>
      <c r="G62" s="25">
        <v>112.95</v>
      </c>
      <c r="H62" s="5">
        <f t="shared" si="0"/>
        <v>112.75999999999999</v>
      </c>
      <c r="I62" s="5">
        <f t="shared" si="1"/>
        <v>1127.5999999999999</v>
      </c>
    </row>
    <row r="63" spans="1:9" s="1" customFormat="1" ht="49.5" customHeight="1">
      <c r="A63" s="10">
        <v>50</v>
      </c>
      <c r="B63" s="20" t="s">
        <v>104</v>
      </c>
      <c r="C63" s="10" t="s">
        <v>18</v>
      </c>
      <c r="D63" s="21" t="s">
        <v>24</v>
      </c>
      <c r="E63" s="5">
        <v>512.61</v>
      </c>
      <c r="F63" s="25">
        <v>516.58000000000004</v>
      </c>
      <c r="G63" s="25">
        <v>515.91</v>
      </c>
      <c r="H63" s="5">
        <f t="shared" si="0"/>
        <v>515.0333333333333</v>
      </c>
      <c r="I63" s="5">
        <f t="shared" si="1"/>
        <v>2060.1333333333332</v>
      </c>
    </row>
    <row r="64" spans="1:9" s="1" customFormat="1" ht="59.25" customHeight="1">
      <c r="A64" s="10">
        <v>51</v>
      </c>
      <c r="B64" s="20" t="s">
        <v>105</v>
      </c>
      <c r="C64" s="10" t="s">
        <v>18</v>
      </c>
      <c r="D64" s="21" t="s">
        <v>22</v>
      </c>
      <c r="E64" s="5">
        <v>958.47</v>
      </c>
      <c r="F64" s="25">
        <v>965.9</v>
      </c>
      <c r="G64" s="25">
        <v>961.07</v>
      </c>
      <c r="H64" s="5">
        <f t="shared" si="0"/>
        <v>961.81333333333339</v>
      </c>
      <c r="I64" s="5">
        <f t="shared" si="1"/>
        <v>19236.266666666666</v>
      </c>
    </row>
    <row r="65" spans="1:9" s="1" customFormat="1" ht="36" customHeight="1">
      <c r="A65" s="10">
        <v>52</v>
      </c>
      <c r="B65" s="20" t="s">
        <v>106</v>
      </c>
      <c r="C65" s="10" t="s">
        <v>18</v>
      </c>
      <c r="D65" s="21" t="s">
        <v>35</v>
      </c>
      <c r="E65" s="5">
        <v>829.43</v>
      </c>
      <c r="F65" s="25">
        <v>835.86</v>
      </c>
      <c r="G65" s="25">
        <v>833.8</v>
      </c>
      <c r="H65" s="5">
        <f t="shared" si="0"/>
        <v>833.03000000000009</v>
      </c>
      <c r="I65" s="5">
        <f t="shared" si="1"/>
        <v>41651.500000000007</v>
      </c>
    </row>
    <row r="66" spans="1:9" s="1" customFormat="1" ht="46.5" customHeight="1">
      <c r="A66" s="10">
        <v>53</v>
      </c>
      <c r="B66" s="20" t="s">
        <v>107</v>
      </c>
      <c r="C66" s="10" t="s">
        <v>18</v>
      </c>
      <c r="D66" s="21" t="s">
        <v>24</v>
      </c>
      <c r="E66" s="5">
        <v>867.53</v>
      </c>
      <c r="F66" s="25">
        <v>874.25</v>
      </c>
      <c r="G66" s="25">
        <v>873.38</v>
      </c>
      <c r="H66" s="5">
        <f t="shared" si="0"/>
        <v>871.71999999999991</v>
      </c>
      <c r="I66" s="5">
        <f t="shared" si="1"/>
        <v>3486.8799999999997</v>
      </c>
    </row>
    <row r="67" spans="1:9" s="1" customFormat="1" ht="42.75" customHeight="1">
      <c r="A67" s="10">
        <v>54</v>
      </c>
      <c r="B67" s="20" t="s">
        <v>108</v>
      </c>
      <c r="C67" s="10" t="s">
        <v>18</v>
      </c>
      <c r="D67" s="21" t="s">
        <v>27</v>
      </c>
      <c r="E67" s="5">
        <v>162.86000000000001</v>
      </c>
      <c r="F67" s="25">
        <v>164.13</v>
      </c>
      <c r="G67" s="25">
        <v>163.01</v>
      </c>
      <c r="H67" s="5">
        <f t="shared" si="0"/>
        <v>163.33333333333334</v>
      </c>
      <c r="I67" s="5">
        <f t="shared" si="1"/>
        <v>2940</v>
      </c>
    </row>
    <row r="68" spans="1:9" s="1" customFormat="1" ht="62.25" customHeight="1">
      <c r="A68" s="10">
        <v>55</v>
      </c>
      <c r="B68" s="20" t="s">
        <v>109</v>
      </c>
      <c r="C68" s="10" t="s">
        <v>18</v>
      </c>
      <c r="D68" s="21" t="s">
        <v>27</v>
      </c>
      <c r="E68" s="5">
        <v>189.76</v>
      </c>
      <c r="F68" s="25">
        <v>191.23</v>
      </c>
      <c r="G68" s="25">
        <v>189.85</v>
      </c>
      <c r="H68" s="5">
        <f t="shared" si="0"/>
        <v>190.28</v>
      </c>
      <c r="I68" s="5">
        <f t="shared" si="1"/>
        <v>3425.04</v>
      </c>
    </row>
    <row r="69" spans="1:9" s="1" customFormat="1" ht="52.5" customHeight="1">
      <c r="A69" s="10">
        <v>56</v>
      </c>
      <c r="B69" s="20" t="s">
        <v>110</v>
      </c>
      <c r="C69" s="10" t="s">
        <v>18</v>
      </c>
      <c r="D69" s="21" t="s">
        <v>22</v>
      </c>
      <c r="E69" s="5">
        <v>1848.84</v>
      </c>
      <c r="F69" s="25">
        <v>1863.17</v>
      </c>
      <c r="G69" s="25">
        <v>1855.43</v>
      </c>
      <c r="H69" s="5">
        <f t="shared" si="0"/>
        <v>1855.8133333333335</v>
      </c>
      <c r="I69" s="5">
        <f t="shared" si="1"/>
        <v>37116.26666666667</v>
      </c>
    </row>
    <row r="70" spans="1:9" s="1" customFormat="1" ht="42.75" customHeight="1">
      <c r="A70" s="10">
        <v>57</v>
      </c>
      <c r="B70" s="20" t="s">
        <v>111</v>
      </c>
      <c r="C70" s="10" t="s">
        <v>18</v>
      </c>
      <c r="D70" s="21" t="s">
        <v>37</v>
      </c>
      <c r="E70" s="5">
        <v>395.36</v>
      </c>
      <c r="F70" s="25">
        <v>398.42</v>
      </c>
      <c r="G70" s="25">
        <v>398.03</v>
      </c>
      <c r="H70" s="5">
        <f t="shared" si="0"/>
        <v>397.27</v>
      </c>
      <c r="I70" s="5">
        <f t="shared" si="1"/>
        <v>9534.48</v>
      </c>
    </row>
    <row r="71" spans="1:9" s="1" customFormat="1" ht="52.5" customHeight="1">
      <c r="A71" s="10">
        <v>58</v>
      </c>
      <c r="B71" s="20" t="s">
        <v>112</v>
      </c>
      <c r="C71" s="10" t="s">
        <v>18</v>
      </c>
      <c r="D71" s="21" t="s">
        <v>179</v>
      </c>
      <c r="E71" s="5">
        <v>167.33</v>
      </c>
      <c r="F71" s="25">
        <v>168.62</v>
      </c>
      <c r="G71" s="25">
        <v>167.97</v>
      </c>
      <c r="H71" s="5">
        <f t="shared" si="0"/>
        <v>167.97333333333336</v>
      </c>
      <c r="I71" s="5">
        <f t="shared" si="1"/>
        <v>9406.506666666668</v>
      </c>
    </row>
    <row r="72" spans="1:9" s="1" customFormat="1" ht="57" customHeight="1">
      <c r="A72" s="10">
        <v>59</v>
      </c>
      <c r="B72" s="20" t="s">
        <v>113</v>
      </c>
      <c r="C72" s="10" t="s">
        <v>18</v>
      </c>
      <c r="D72" s="21" t="s">
        <v>47</v>
      </c>
      <c r="E72" s="5">
        <v>468.27</v>
      </c>
      <c r="F72" s="25">
        <v>471.9</v>
      </c>
      <c r="G72" s="25">
        <v>469.5</v>
      </c>
      <c r="H72" s="5">
        <f t="shared" si="0"/>
        <v>469.89000000000004</v>
      </c>
      <c r="I72" s="5">
        <f t="shared" si="1"/>
        <v>16916.04</v>
      </c>
    </row>
    <row r="73" spans="1:9" s="1" customFormat="1" ht="47.25" customHeight="1">
      <c r="A73" s="10">
        <v>60</v>
      </c>
      <c r="B73" s="20" t="s">
        <v>114</v>
      </c>
      <c r="C73" s="10" t="s">
        <v>18</v>
      </c>
      <c r="D73" s="21" t="s">
        <v>31</v>
      </c>
      <c r="E73" s="5">
        <v>439.31</v>
      </c>
      <c r="F73" s="25">
        <v>442.72</v>
      </c>
      <c r="G73" s="25">
        <v>442.34</v>
      </c>
      <c r="H73" s="5">
        <f t="shared" si="0"/>
        <v>441.45666666666665</v>
      </c>
      <c r="I73" s="5">
        <f t="shared" si="1"/>
        <v>5297.48</v>
      </c>
    </row>
    <row r="74" spans="1:9" s="1" customFormat="1" ht="69.75" customHeight="1">
      <c r="A74" s="10">
        <v>61</v>
      </c>
      <c r="B74" s="20" t="s">
        <v>115</v>
      </c>
      <c r="C74" s="10" t="s">
        <v>18</v>
      </c>
      <c r="D74" s="21" t="s">
        <v>24</v>
      </c>
      <c r="E74" s="5">
        <v>1226.6199999999999</v>
      </c>
      <c r="F74" s="25">
        <v>1236.1300000000001</v>
      </c>
      <c r="G74" s="25">
        <v>1231.3800000000001</v>
      </c>
      <c r="H74" s="5">
        <f t="shared" si="0"/>
        <v>1231.3766666666668</v>
      </c>
      <c r="I74" s="5">
        <f t="shared" si="1"/>
        <v>4925.5066666666671</v>
      </c>
    </row>
    <row r="75" spans="1:9" s="1" customFormat="1" ht="48" customHeight="1">
      <c r="A75" s="10">
        <v>62</v>
      </c>
      <c r="B75" s="20" t="s">
        <v>116</v>
      </c>
      <c r="C75" s="10" t="s">
        <v>18</v>
      </c>
      <c r="D75" s="21" t="s">
        <v>177</v>
      </c>
      <c r="E75" s="5">
        <v>301.07</v>
      </c>
      <c r="F75" s="25">
        <v>303.41000000000003</v>
      </c>
      <c r="G75" s="25">
        <v>301.33</v>
      </c>
      <c r="H75" s="5">
        <f t="shared" si="0"/>
        <v>301.93666666666667</v>
      </c>
      <c r="I75" s="5">
        <f t="shared" si="1"/>
        <v>29891.73</v>
      </c>
    </row>
    <row r="76" spans="1:9" s="1" customFormat="1" ht="41.25" customHeight="1">
      <c r="A76" s="10">
        <v>63</v>
      </c>
      <c r="B76" s="20" t="s">
        <v>117</v>
      </c>
      <c r="C76" s="10" t="s">
        <v>18</v>
      </c>
      <c r="D76" s="21" t="s">
        <v>20</v>
      </c>
      <c r="E76" s="5">
        <v>655.98</v>
      </c>
      <c r="F76" s="25">
        <v>661.06</v>
      </c>
      <c r="G76" s="25">
        <v>657.55</v>
      </c>
      <c r="H76" s="5">
        <f t="shared" si="0"/>
        <v>658.1966666666666</v>
      </c>
      <c r="I76" s="5">
        <f t="shared" si="1"/>
        <v>1316.3933333333332</v>
      </c>
    </row>
    <row r="77" spans="1:9" s="1" customFormat="1" ht="64.5" customHeight="1">
      <c r="A77" s="10">
        <v>64</v>
      </c>
      <c r="B77" s="20" t="s">
        <v>118</v>
      </c>
      <c r="C77" s="10" t="s">
        <v>18</v>
      </c>
      <c r="D77" s="21" t="s">
        <v>24</v>
      </c>
      <c r="E77" s="5">
        <v>322.5</v>
      </c>
      <c r="F77" s="25">
        <v>325</v>
      </c>
      <c r="G77" s="25">
        <v>324.68</v>
      </c>
      <c r="H77" s="5">
        <f t="shared" si="0"/>
        <v>324.06</v>
      </c>
      <c r="I77" s="5">
        <f t="shared" si="1"/>
        <v>1296.24</v>
      </c>
    </row>
    <row r="78" spans="1:9" s="1" customFormat="1" ht="49.5" customHeight="1">
      <c r="A78" s="10">
        <v>65</v>
      </c>
      <c r="B78" s="20" t="s">
        <v>119</v>
      </c>
      <c r="C78" s="10" t="s">
        <v>18</v>
      </c>
      <c r="D78" s="21" t="s">
        <v>26</v>
      </c>
      <c r="E78" s="5">
        <v>567.6</v>
      </c>
      <c r="F78" s="25">
        <v>572</v>
      </c>
      <c r="G78" s="25">
        <v>571.42999999999995</v>
      </c>
      <c r="H78" s="5">
        <f t="shared" si="0"/>
        <v>570.34333333333325</v>
      </c>
      <c r="I78" s="5">
        <f t="shared" si="1"/>
        <v>570.34333333333325</v>
      </c>
    </row>
    <row r="79" spans="1:9" s="1" customFormat="1" ht="52.5" customHeight="1">
      <c r="A79" s="10">
        <v>66</v>
      </c>
      <c r="B79" s="20" t="s">
        <v>120</v>
      </c>
      <c r="C79" s="10" t="s">
        <v>18</v>
      </c>
      <c r="D79" s="21" t="s">
        <v>31</v>
      </c>
      <c r="E79" s="5">
        <v>661.94</v>
      </c>
      <c r="F79" s="25">
        <v>667.07</v>
      </c>
      <c r="G79" s="25">
        <v>665.89</v>
      </c>
      <c r="H79" s="5">
        <f t="shared" ref="H79:H103" si="2">SUM(E79:G79)/3</f>
        <v>664.9666666666667</v>
      </c>
      <c r="I79" s="5">
        <f t="shared" ref="I79:I104" si="3">H79*D79</f>
        <v>7979.6</v>
      </c>
    </row>
    <row r="80" spans="1:9" s="1" customFormat="1" ht="51" customHeight="1">
      <c r="A80" s="10">
        <v>67</v>
      </c>
      <c r="B80" s="20" t="s">
        <v>121</v>
      </c>
      <c r="C80" s="10" t="s">
        <v>18</v>
      </c>
      <c r="D80" s="21" t="s">
        <v>35</v>
      </c>
      <c r="E80" s="5">
        <v>2049.96</v>
      </c>
      <c r="F80" s="25">
        <v>2049.9699999999998</v>
      </c>
      <c r="G80" s="25">
        <v>2049.9699999999998</v>
      </c>
      <c r="H80" s="5">
        <f t="shared" si="2"/>
        <v>2049.9666666666667</v>
      </c>
      <c r="I80" s="5">
        <f t="shared" si="3"/>
        <v>102498.33333333333</v>
      </c>
    </row>
    <row r="81" spans="1:9" s="1" customFormat="1" ht="54" customHeight="1">
      <c r="A81" s="10">
        <v>68</v>
      </c>
      <c r="B81" s="20" t="s">
        <v>122</v>
      </c>
      <c r="C81" s="10" t="s">
        <v>18</v>
      </c>
      <c r="D81" s="21" t="s">
        <v>44</v>
      </c>
      <c r="E81" s="5">
        <v>1870.5</v>
      </c>
      <c r="F81" s="25">
        <v>1885</v>
      </c>
      <c r="G81" s="25">
        <v>1880.51</v>
      </c>
      <c r="H81" s="5">
        <f t="shared" si="2"/>
        <v>1878.67</v>
      </c>
      <c r="I81" s="5">
        <f t="shared" si="3"/>
        <v>28180.050000000003</v>
      </c>
    </row>
    <row r="82" spans="1:9" s="1" customFormat="1" ht="47.25" customHeight="1">
      <c r="A82" s="10">
        <v>69</v>
      </c>
      <c r="B82" s="20" t="s">
        <v>123</v>
      </c>
      <c r="C82" s="10" t="s">
        <v>18</v>
      </c>
      <c r="D82" s="21" t="s">
        <v>27</v>
      </c>
      <c r="E82" s="5">
        <v>94.17</v>
      </c>
      <c r="F82" s="25">
        <v>94.9</v>
      </c>
      <c r="G82" s="25">
        <v>94.31</v>
      </c>
      <c r="H82" s="5">
        <f t="shared" si="2"/>
        <v>94.46</v>
      </c>
      <c r="I82" s="5">
        <f t="shared" si="3"/>
        <v>1700.28</v>
      </c>
    </row>
    <row r="83" spans="1:9" s="1" customFormat="1" ht="30.75" customHeight="1">
      <c r="A83" s="10">
        <v>70</v>
      </c>
      <c r="B83" s="20" t="s">
        <v>124</v>
      </c>
      <c r="C83" s="10" t="s">
        <v>18</v>
      </c>
      <c r="D83" s="21" t="s">
        <v>36</v>
      </c>
      <c r="E83" s="5">
        <v>866.75</v>
      </c>
      <c r="F83" s="25">
        <v>873.47</v>
      </c>
      <c r="G83" s="25">
        <v>869.64</v>
      </c>
      <c r="H83" s="5">
        <f t="shared" si="2"/>
        <v>869.95333333333338</v>
      </c>
      <c r="I83" s="5">
        <f t="shared" si="3"/>
        <v>12179.346666666668</v>
      </c>
    </row>
    <row r="84" spans="1:9" s="1" customFormat="1" ht="45.75" customHeight="1">
      <c r="A84" s="10">
        <v>71</v>
      </c>
      <c r="B84" s="20" t="s">
        <v>125</v>
      </c>
      <c r="C84" s="10" t="s">
        <v>18</v>
      </c>
      <c r="D84" s="21" t="s">
        <v>52</v>
      </c>
      <c r="E84" s="5">
        <v>221.88</v>
      </c>
      <c r="F84" s="25">
        <v>223.6</v>
      </c>
      <c r="G84" s="25">
        <v>222.02</v>
      </c>
      <c r="H84" s="5">
        <f t="shared" si="2"/>
        <v>222.5</v>
      </c>
      <c r="I84" s="5">
        <f t="shared" si="3"/>
        <v>7787.5</v>
      </c>
    </row>
    <row r="85" spans="1:9" s="1" customFormat="1" ht="49.5" customHeight="1">
      <c r="A85" s="10">
        <v>72</v>
      </c>
      <c r="B85" s="20" t="s">
        <v>126</v>
      </c>
      <c r="C85" s="10" t="s">
        <v>18</v>
      </c>
      <c r="D85" s="21" t="s">
        <v>23</v>
      </c>
      <c r="E85" s="5">
        <v>221.03</v>
      </c>
      <c r="F85" s="25">
        <v>222.74</v>
      </c>
      <c r="G85" s="25">
        <v>221.77</v>
      </c>
      <c r="H85" s="5">
        <f t="shared" si="2"/>
        <v>221.84666666666666</v>
      </c>
      <c r="I85" s="5">
        <f t="shared" si="3"/>
        <v>1774.7733333333333</v>
      </c>
    </row>
    <row r="86" spans="1:9" s="1" customFormat="1" ht="35.25" customHeight="1">
      <c r="A86" s="10">
        <v>73</v>
      </c>
      <c r="B86" s="20" t="s">
        <v>127</v>
      </c>
      <c r="C86" s="10" t="s">
        <v>18</v>
      </c>
      <c r="D86" s="21" t="s">
        <v>41</v>
      </c>
      <c r="E86" s="5">
        <v>285.79000000000002</v>
      </c>
      <c r="F86" s="25">
        <v>288</v>
      </c>
      <c r="G86" s="25">
        <v>286.77999999999997</v>
      </c>
      <c r="H86" s="5">
        <f t="shared" si="2"/>
        <v>286.85666666666663</v>
      </c>
      <c r="I86" s="5">
        <f t="shared" si="3"/>
        <v>8892.5566666666655</v>
      </c>
    </row>
    <row r="87" spans="1:9" s="1" customFormat="1" ht="34.5" customHeight="1">
      <c r="A87" s="10">
        <v>74</v>
      </c>
      <c r="B87" s="20" t="s">
        <v>128</v>
      </c>
      <c r="C87" s="10" t="s">
        <v>18</v>
      </c>
      <c r="D87" s="21" t="s">
        <v>25</v>
      </c>
      <c r="E87" s="5">
        <v>2099.4499999999998</v>
      </c>
      <c r="F87" s="25">
        <v>2115.7199999999998</v>
      </c>
      <c r="G87" s="25">
        <v>2114.2600000000002</v>
      </c>
      <c r="H87" s="5">
        <f t="shared" si="2"/>
        <v>2109.81</v>
      </c>
      <c r="I87" s="5">
        <f t="shared" si="3"/>
        <v>63294.299999999996</v>
      </c>
    </row>
    <row r="88" spans="1:9" s="1" customFormat="1" ht="50.25" customHeight="1">
      <c r="A88" s="10">
        <v>75</v>
      </c>
      <c r="B88" s="20" t="s">
        <v>129</v>
      </c>
      <c r="C88" s="10" t="s">
        <v>18</v>
      </c>
      <c r="D88" s="21" t="s">
        <v>37</v>
      </c>
      <c r="E88" s="5">
        <v>1483.5</v>
      </c>
      <c r="F88" s="25">
        <v>1495</v>
      </c>
      <c r="G88" s="25">
        <v>1488.1</v>
      </c>
      <c r="H88" s="5">
        <f t="shared" si="2"/>
        <v>1488.8666666666668</v>
      </c>
      <c r="I88" s="5">
        <f t="shared" si="3"/>
        <v>35732.800000000003</v>
      </c>
    </row>
    <row r="89" spans="1:9" s="1" customFormat="1" ht="49.5" customHeight="1">
      <c r="A89" s="10">
        <v>76</v>
      </c>
      <c r="B89" s="20" t="s">
        <v>130</v>
      </c>
      <c r="C89" s="10" t="s">
        <v>18</v>
      </c>
      <c r="D89" s="21" t="s">
        <v>38</v>
      </c>
      <c r="E89" s="5">
        <v>901.57</v>
      </c>
      <c r="F89" s="25">
        <v>908.56</v>
      </c>
      <c r="G89" s="25">
        <v>901.78</v>
      </c>
      <c r="H89" s="5">
        <f t="shared" si="2"/>
        <v>903.96999999999991</v>
      </c>
      <c r="I89" s="5">
        <f t="shared" si="3"/>
        <v>36158.799999999996</v>
      </c>
    </row>
    <row r="90" spans="1:9" s="1" customFormat="1" ht="55.5" customHeight="1">
      <c r="A90" s="10">
        <v>77</v>
      </c>
      <c r="B90" s="20" t="s">
        <v>131</v>
      </c>
      <c r="C90" s="10" t="s">
        <v>18</v>
      </c>
      <c r="D90" s="21" t="s">
        <v>32</v>
      </c>
      <c r="E90" s="5">
        <v>133.63</v>
      </c>
      <c r="F90" s="25">
        <v>133.63999999999999</v>
      </c>
      <c r="G90" s="25">
        <v>133.63999999999999</v>
      </c>
      <c r="H90" s="5">
        <f t="shared" si="2"/>
        <v>133.63666666666666</v>
      </c>
      <c r="I90" s="5">
        <f t="shared" si="3"/>
        <v>801.81999999999994</v>
      </c>
    </row>
    <row r="91" spans="1:9" s="1" customFormat="1" ht="40.5" customHeight="1">
      <c r="A91" s="10">
        <v>78</v>
      </c>
      <c r="B91" s="20" t="s">
        <v>132</v>
      </c>
      <c r="C91" s="10" t="s">
        <v>18</v>
      </c>
      <c r="D91" s="21" t="s">
        <v>24</v>
      </c>
      <c r="E91" s="5">
        <v>159.71</v>
      </c>
      <c r="F91" s="25">
        <v>160.94999999999999</v>
      </c>
      <c r="G91" s="25">
        <v>160.4</v>
      </c>
      <c r="H91" s="5">
        <f t="shared" si="2"/>
        <v>160.35333333333332</v>
      </c>
      <c r="I91" s="5">
        <f t="shared" si="3"/>
        <v>641.4133333333333</v>
      </c>
    </row>
    <row r="92" spans="1:9" s="1" customFormat="1" ht="66.75" customHeight="1">
      <c r="A92" s="10">
        <v>79</v>
      </c>
      <c r="B92" s="20" t="s">
        <v>133</v>
      </c>
      <c r="C92" s="10" t="s">
        <v>18</v>
      </c>
      <c r="D92" s="21" t="s">
        <v>31</v>
      </c>
      <c r="E92" s="5">
        <v>357.14</v>
      </c>
      <c r="F92" s="25">
        <v>359.91</v>
      </c>
      <c r="G92" s="25">
        <v>359.74</v>
      </c>
      <c r="H92" s="5">
        <f t="shared" si="2"/>
        <v>358.93</v>
      </c>
      <c r="I92" s="5">
        <f t="shared" si="3"/>
        <v>4307.16</v>
      </c>
    </row>
    <row r="93" spans="1:9" s="1" customFormat="1" ht="48.75" customHeight="1">
      <c r="A93" s="10">
        <v>80</v>
      </c>
      <c r="B93" s="20" t="s">
        <v>134</v>
      </c>
      <c r="C93" s="10" t="s">
        <v>18</v>
      </c>
      <c r="D93" s="21" t="s">
        <v>35</v>
      </c>
      <c r="E93" s="5">
        <v>3106.32</v>
      </c>
      <c r="F93" s="25">
        <v>3130.4</v>
      </c>
      <c r="G93" s="25">
        <v>3128.71</v>
      </c>
      <c r="H93" s="5">
        <f t="shared" si="2"/>
        <v>3121.81</v>
      </c>
      <c r="I93" s="5">
        <f t="shared" si="3"/>
        <v>156090.5</v>
      </c>
    </row>
    <row r="94" spans="1:9" s="1" customFormat="1" ht="46.5" customHeight="1">
      <c r="A94" s="10">
        <v>81</v>
      </c>
      <c r="B94" s="20" t="s">
        <v>135</v>
      </c>
      <c r="C94" s="10" t="s">
        <v>18</v>
      </c>
      <c r="D94" s="21" t="s">
        <v>31</v>
      </c>
      <c r="E94" s="22">
        <v>1575.92</v>
      </c>
      <c r="F94" s="26">
        <v>1575.94</v>
      </c>
      <c r="G94" s="26">
        <v>1575.93</v>
      </c>
      <c r="H94" s="5">
        <f t="shared" si="2"/>
        <v>1575.93</v>
      </c>
      <c r="I94" s="5">
        <f t="shared" si="3"/>
        <v>18911.16</v>
      </c>
    </row>
    <row r="95" spans="1:9" s="1" customFormat="1" ht="64.5" customHeight="1">
      <c r="A95" s="10">
        <v>82</v>
      </c>
      <c r="B95" s="20" t="s">
        <v>82</v>
      </c>
      <c r="C95" s="10" t="s">
        <v>18</v>
      </c>
      <c r="D95" s="21" t="s">
        <v>34</v>
      </c>
      <c r="E95" s="10">
        <v>833.34</v>
      </c>
      <c r="F95" s="26">
        <v>839.8</v>
      </c>
      <c r="G95" s="26">
        <v>836.25</v>
      </c>
      <c r="H95" s="5">
        <f t="shared" si="2"/>
        <v>836.46333333333325</v>
      </c>
      <c r="I95" s="5">
        <f t="shared" si="3"/>
        <v>8364.6333333333332</v>
      </c>
    </row>
    <row r="96" spans="1:9" s="1" customFormat="1" ht="69.75" customHeight="1">
      <c r="A96" s="10">
        <v>83</v>
      </c>
      <c r="B96" s="20" t="s">
        <v>136</v>
      </c>
      <c r="C96" s="10" t="s">
        <v>18</v>
      </c>
      <c r="D96" s="21" t="s">
        <v>34</v>
      </c>
      <c r="E96" s="23">
        <v>6450</v>
      </c>
      <c r="F96" s="26">
        <v>6500</v>
      </c>
      <c r="G96" s="26">
        <v>6452.5</v>
      </c>
      <c r="H96" s="5">
        <f t="shared" si="2"/>
        <v>6467.5</v>
      </c>
      <c r="I96" s="5">
        <f t="shared" si="3"/>
        <v>64675</v>
      </c>
    </row>
    <row r="97" spans="1:9" s="1" customFormat="1" ht="43.5" customHeight="1">
      <c r="A97" s="10">
        <v>84</v>
      </c>
      <c r="B97" s="20" t="s">
        <v>137</v>
      </c>
      <c r="C97" s="10" t="s">
        <v>18</v>
      </c>
      <c r="D97" s="21" t="s">
        <v>53</v>
      </c>
      <c r="E97" s="10">
        <v>265.14999999999998</v>
      </c>
      <c r="F97" s="26">
        <v>265.17</v>
      </c>
      <c r="G97" s="26">
        <v>265.17</v>
      </c>
      <c r="H97" s="5">
        <f t="shared" si="2"/>
        <v>265.16333333333336</v>
      </c>
      <c r="I97" s="5">
        <f t="shared" si="3"/>
        <v>26516.333333333336</v>
      </c>
    </row>
    <row r="98" spans="1:9" s="1" customFormat="1" ht="41.25" customHeight="1">
      <c r="A98" s="10">
        <v>85</v>
      </c>
      <c r="B98" s="20" t="s">
        <v>138</v>
      </c>
      <c r="C98" s="10" t="s">
        <v>18</v>
      </c>
      <c r="D98" s="21" t="s">
        <v>20</v>
      </c>
      <c r="E98" s="10">
        <v>534.15</v>
      </c>
      <c r="F98" s="26">
        <v>538.29</v>
      </c>
      <c r="G98" s="26">
        <v>537.63</v>
      </c>
      <c r="H98" s="5">
        <f t="shared" si="2"/>
        <v>536.69000000000005</v>
      </c>
      <c r="I98" s="5">
        <f t="shared" si="3"/>
        <v>1073.3800000000001</v>
      </c>
    </row>
    <row r="99" spans="1:9" s="1" customFormat="1" ht="30.75" customHeight="1">
      <c r="A99" s="10">
        <v>86</v>
      </c>
      <c r="B99" s="20" t="s">
        <v>139</v>
      </c>
      <c r="C99" s="10" t="s">
        <v>18</v>
      </c>
      <c r="D99" s="21" t="s">
        <v>24</v>
      </c>
      <c r="E99" s="23">
        <v>12642</v>
      </c>
      <c r="F99" s="26">
        <v>12740</v>
      </c>
      <c r="G99" s="26">
        <v>12697.86</v>
      </c>
      <c r="H99" s="5">
        <f t="shared" si="2"/>
        <v>12693.286666666667</v>
      </c>
      <c r="I99" s="5">
        <f t="shared" si="3"/>
        <v>50773.146666666667</v>
      </c>
    </row>
    <row r="100" spans="1:9" s="1" customFormat="1" ht="35.25" customHeight="1">
      <c r="A100" s="10">
        <v>87</v>
      </c>
      <c r="B100" s="20" t="s">
        <v>140</v>
      </c>
      <c r="C100" s="10" t="s">
        <v>18</v>
      </c>
      <c r="D100" s="21" t="s">
        <v>169</v>
      </c>
      <c r="E100" s="10">
        <v>161.56</v>
      </c>
      <c r="F100" s="26">
        <v>162.81</v>
      </c>
      <c r="G100" s="26">
        <v>161.91999999999999</v>
      </c>
      <c r="H100" s="5">
        <f t="shared" si="2"/>
        <v>162.09666666666666</v>
      </c>
      <c r="I100" s="5">
        <f t="shared" si="3"/>
        <v>8591.123333333333</v>
      </c>
    </row>
    <row r="101" spans="1:9" s="1" customFormat="1" ht="55.5" customHeight="1">
      <c r="A101" s="10">
        <v>88</v>
      </c>
      <c r="B101" s="20" t="s">
        <v>141</v>
      </c>
      <c r="C101" s="10" t="s">
        <v>18</v>
      </c>
      <c r="D101" s="21" t="s">
        <v>31</v>
      </c>
      <c r="E101" s="10">
        <v>617.78</v>
      </c>
      <c r="F101" s="26">
        <v>622.57000000000005</v>
      </c>
      <c r="G101" s="26">
        <v>619.07000000000005</v>
      </c>
      <c r="H101" s="5">
        <f t="shared" si="2"/>
        <v>619.80666666666673</v>
      </c>
      <c r="I101" s="5">
        <f t="shared" si="3"/>
        <v>7437.68</v>
      </c>
    </row>
    <row r="102" spans="1:9" s="1" customFormat="1" ht="37.5" customHeight="1">
      <c r="A102" s="10">
        <v>89</v>
      </c>
      <c r="B102" s="20" t="s">
        <v>142</v>
      </c>
      <c r="C102" s="10" t="s">
        <v>18</v>
      </c>
      <c r="D102" s="21" t="s">
        <v>28</v>
      </c>
      <c r="E102" s="10">
        <v>503.4</v>
      </c>
      <c r="F102" s="26">
        <v>520</v>
      </c>
      <c r="G102" s="26">
        <v>510</v>
      </c>
      <c r="H102" s="5">
        <f t="shared" si="2"/>
        <v>511.13333333333338</v>
      </c>
      <c r="I102" s="5">
        <f t="shared" si="3"/>
        <v>2555.666666666667</v>
      </c>
    </row>
    <row r="103" spans="1:9" s="1" customFormat="1" ht="45" customHeight="1">
      <c r="A103" s="9">
        <v>90</v>
      </c>
      <c r="B103" s="20" t="s">
        <v>143</v>
      </c>
      <c r="C103" s="9" t="s">
        <v>18</v>
      </c>
      <c r="D103" s="21" t="s">
        <v>180</v>
      </c>
      <c r="E103" s="9">
        <v>71.97</v>
      </c>
      <c r="F103" s="27">
        <v>72.53</v>
      </c>
      <c r="G103" s="27">
        <v>72.37</v>
      </c>
      <c r="H103" s="5">
        <f t="shared" si="2"/>
        <v>72.290000000000006</v>
      </c>
      <c r="I103" s="5">
        <f t="shared" si="3"/>
        <v>8674.8000000000011</v>
      </c>
    </row>
    <row r="104" spans="1:9" s="1" customFormat="1" ht="57" customHeight="1">
      <c r="A104" s="10">
        <v>91</v>
      </c>
      <c r="B104" s="20" t="s">
        <v>144</v>
      </c>
      <c r="C104" s="9" t="s">
        <v>18</v>
      </c>
      <c r="D104" s="21" t="s">
        <v>28</v>
      </c>
      <c r="E104" s="6">
        <v>3775.83</v>
      </c>
      <c r="F104" s="27">
        <v>3805.1</v>
      </c>
      <c r="G104" s="27">
        <v>3803.93</v>
      </c>
      <c r="H104" s="5">
        <f>SUM(E104+F104+G104)/3</f>
        <v>3794.9533333333334</v>
      </c>
      <c r="I104" s="5">
        <f t="shared" si="3"/>
        <v>18974.766666666666</v>
      </c>
    </row>
    <row r="105" spans="1:9" s="1" customFormat="1" ht="34.5" customHeight="1">
      <c r="A105" s="10">
        <v>92</v>
      </c>
      <c r="B105" s="20" t="s">
        <v>145</v>
      </c>
      <c r="C105" s="9" t="s">
        <v>18</v>
      </c>
      <c r="D105" s="21" t="s">
        <v>39</v>
      </c>
      <c r="E105" s="9">
        <v>639.09</v>
      </c>
      <c r="F105" s="27">
        <v>644.04999999999995</v>
      </c>
      <c r="G105" s="27">
        <v>640.63</v>
      </c>
      <c r="H105" s="5">
        <f t="shared" ref="H105:H126" si="4">SUM(E105+F105+G105)/3</f>
        <v>641.25666666666666</v>
      </c>
      <c r="I105" s="5">
        <f t="shared" ref="I105:I126" si="5">H105*D105</f>
        <v>1923.77</v>
      </c>
    </row>
    <row r="106" spans="1:9" s="1" customFormat="1" ht="39" customHeight="1">
      <c r="A106" s="9">
        <v>93</v>
      </c>
      <c r="B106" s="20" t="s">
        <v>146</v>
      </c>
      <c r="C106" s="9" t="s">
        <v>18</v>
      </c>
      <c r="D106" s="21" t="s">
        <v>28</v>
      </c>
      <c r="E106" s="9">
        <v>657.94</v>
      </c>
      <c r="F106" s="27">
        <v>663.04</v>
      </c>
      <c r="G106" s="27">
        <v>662.22</v>
      </c>
      <c r="H106" s="5">
        <f t="shared" si="4"/>
        <v>661.06666666666672</v>
      </c>
      <c r="I106" s="5">
        <f t="shared" si="5"/>
        <v>3305.3333333333335</v>
      </c>
    </row>
    <row r="107" spans="1:9" s="1" customFormat="1" ht="55.5" customHeight="1">
      <c r="A107" s="10">
        <v>94</v>
      </c>
      <c r="B107" s="20" t="s">
        <v>147</v>
      </c>
      <c r="C107" s="9" t="s">
        <v>18</v>
      </c>
      <c r="D107" s="21" t="s">
        <v>45</v>
      </c>
      <c r="E107" s="6">
        <v>2681.82</v>
      </c>
      <c r="F107" s="27">
        <v>2702.61</v>
      </c>
      <c r="G107" s="27">
        <v>2683.27</v>
      </c>
      <c r="H107" s="5">
        <f t="shared" si="4"/>
        <v>2689.2333333333336</v>
      </c>
      <c r="I107" s="5">
        <f t="shared" si="5"/>
        <v>161354</v>
      </c>
    </row>
    <row r="108" spans="1:9" s="1" customFormat="1" ht="55.5" customHeight="1">
      <c r="A108" s="10">
        <v>95</v>
      </c>
      <c r="B108" s="20" t="s">
        <v>148</v>
      </c>
      <c r="C108" s="9" t="s">
        <v>18</v>
      </c>
      <c r="D108" s="21" t="s">
        <v>22</v>
      </c>
      <c r="E108" s="6">
        <v>1839.54</v>
      </c>
      <c r="F108" s="27">
        <v>1853.8</v>
      </c>
      <c r="G108" s="27">
        <v>1848.67</v>
      </c>
      <c r="H108" s="5">
        <f t="shared" si="4"/>
        <v>1847.3366666666668</v>
      </c>
      <c r="I108" s="5">
        <f t="shared" si="5"/>
        <v>36946.733333333337</v>
      </c>
    </row>
    <row r="109" spans="1:9" s="1" customFormat="1" ht="54.75" customHeight="1">
      <c r="A109" s="9">
        <v>96</v>
      </c>
      <c r="B109" s="20" t="s">
        <v>149</v>
      </c>
      <c r="C109" s="9" t="s">
        <v>18</v>
      </c>
      <c r="D109" s="21" t="s">
        <v>34</v>
      </c>
      <c r="E109" s="9">
        <v>273.48</v>
      </c>
      <c r="F109" s="27">
        <v>275.60000000000002</v>
      </c>
      <c r="G109" s="27">
        <v>275.32</v>
      </c>
      <c r="H109" s="5">
        <f t="shared" si="4"/>
        <v>274.8</v>
      </c>
      <c r="I109" s="5">
        <f t="shared" si="5"/>
        <v>2748</v>
      </c>
    </row>
    <row r="110" spans="1:9" s="1" customFormat="1" ht="52.5" customHeight="1">
      <c r="A110" s="10">
        <v>97</v>
      </c>
      <c r="B110" s="20" t="s">
        <v>150</v>
      </c>
      <c r="C110" s="9" t="s">
        <v>18</v>
      </c>
      <c r="D110" s="21" t="s">
        <v>43</v>
      </c>
      <c r="E110" s="9">
        <v>517.5</v>
      </c>
      <c r="F110" s="27">
        <v>517.83000000000004</v>
      </c>
      <c r="G110" s="27">
        <v>517.83000000000004</v>
      </c>
      <c r="H110" s="5">
        <f t="shared" si="4"/>
        <v>517.71999999999991</v>
      </c>
      <c r="I110" s="5">
        <f t="shared" si="5"/>
        <v>46594.799999999996</v>
      </c>
    </row>
    <row r="111" spans="1:9" s="1" customFormat="1" ht="39.75" customHeight="1">
      <c r="A111" s="10">
        <v>98</v>
      </c>
      <c r="B111" s="20" t="s">
        <v>151</v>
      </c>
      <c r="C111" s="9" t="s">
        <v>18</v>
      </c>
      <c r="D111" s="21" t="s">
        <v>39</v>
      </c>
      <c r="E111" s="9">
        <v>57.41</v>
      </c>
      <c r="F111" s="27">
        <v>57.85</v>
      </c>
      <c r="G111" s="27">
        <v>57.83</v>
      </c>
      <c r="H111" s="5">
        <f t="shared" si="4"/>
        <v>57.696666666666658</v>
      </c>
      <c r="I111" s="5">
        <f t="shared" si="5"/>
        <v>173.08999999999997</v>
      </c>
    </row>
    <row r="112" spans="1:9" s="1" customFormat="1" ht="39.75" customHeight="1">
      <c r="A112" s="9">
        <v>99</v>
      </c>
      <c r="B112" s="20" t="s">
        <v>152</v>
      </c>
      <c r="C112" s="9" t="s">
        <v>18</v>
      </c>
      <c r="D112" s="21" t="s">
        <v>181</v>
      </c>
      <c r="E112" s="9">
        <v>258</v>
      </c>
      <c r="F112" s="27">
        <v>260</v>
      </c>
      <c r="G112" s="27">
        <v>258.45999999999998</v>
      </c>
      <c r="H112" s="5">
        <f t="shared" si="4"/>
        <v>258.82</v>
      </c>
      <c r="I112" s="5">
        <f t="shared" si="5"/>
        <v>18635.04</v>
      </c>
    </row>
    <row r="113" spans="1:9" s="1" customFormat="1" ht="39.75" customHeight="1">
      <c r="A113" s="10">
        <v>100</v>
      </c>
      <c r="B113" s="20" t="s">
        <v>153</v>
      </c>
      <c r="C113" s="9" t="s">
        <v>18</v>
      </c>
      <c r="D113" s="21" t="s">
        <v>24</v>
      </c>
      <c r="E113" s="9">
        <v>460</v>
      </c>
      <c r="F113" s="27">
        <v>527</v>
      </c>
      <c r="G113" s="27">
        <v>498</v>
      </c>
      <c r="H113" s="5">
        <f t="shared" si="4"/>
        <v>495</v>
      </c>
      <c r="I113" s="5">
        <f t="shared" si="5"/>
        <v>1980</v>
      </c>
    </row>
    <row r="114" spans="1:9" s="1" customFormat="1" ht="45" customHeight="1">
      <c r="A114" s="10">
        <v>101</v>
      </c>
      <c r="B114" s="20" t="s">
        <v>154</v>
      </c>
      <c r="C114" s="9" t="s">
        <v>18</v>
      </c>
      <c r="D114" s="21" t="s">
        <v>20</v>
      </c>
      <c r="E114" s="9">
        <v>261.87</v>
      </c>
      <c r="F114" s="27">
        <v>263.89999999999998</v>
      </c>
      <c r="G114" s="27">
        <v>262.8</v>
      </c>
      <c r="H114" s="5">
        <f t="shared" si="4"/>
        <v>262.85666666666663</v>
      </c>
      <c r="I114" s="5">
        <f t="shared" si="5"/>
        <v>525.71333333333325</v>
      </c>
    </row>
    <row r="115" spans="1:9" s="1" customFormat="1" ht="52.5" customHeight="1">
      <c r="A115" s="9">
        <v>102</v>
      </c>
      <c r="B115" s="20" t="s">
        <v>155</v>
      </c>
      <c r="C115" s="9" t="s">
        <v>18</v>
      </c>
      <c r="D115" s="21" t="s">
        <v>35</v>
      </c>
      <c r="E115" s="9">
        <v>712.08</v>
      </c>
      <c r="F115" s="27">
        <v>717.6</v>
      </c>
      <c r="G115" s="27">
        <v>716.88</v>
      </c>
      <c r="H115" s="5">
        <f t="shared" si="4"/>
        <v>715.52</v>
      </c>
      <c r="I115" s="5">
        <f t="shared" si="5"/>
        <v>35776</v>
      </c>
    </row>
    <row r="116" spans="1:9" s="1" customFormat="1" ht="57.75" customHeight="1">
      <c r="A116" s="10">
        <v>103</v>
      </c>
      <c r="B116" s="20" t="s">
        <v>156</v>
      </c>
      <c r="C116" s="9" t="s">
        <v>18</v>
      </c>
      <c r="D116" s="21" t="s">
        <v>34</v>
      </c>
      <c r="E116" s="9">
        <v>474.72</v>
      </c>
      <c r="F116" s="27">
        <v>478.4</v>
      </c>
      <c r="G116" s="27">
        <v>476.93</v>
      </c>
      <c r="H116" s="5">
        <f t="shared" si="4"/>
        <v>476.68333333333334</v>
      </c>
      <c r="I116" s="5">
        <f t="shared" si="5"/>
        <v>4766.833333333333</v>
      </c>
    </row>
    <row r="117" spans="1:9" s="1" customFormat="1" ht="45" customHeight="1">
      <c r="A117" s="10">
        <v>104</v>
      </c>
      <c r="B117" s="20" t="s">
        <v>157</v>
      </c>
      <c r="C117" s="9" t="s">
        <v>18</v>
      </c>
      <c r="D117" s="21" t="s">
        <v>40</v>
      </c>
      <c r="E117" s="9">
        <v>258</v>
      </c>
      <c r="F117" s="27">
        <v>260</v>
      </c>
      <c r="G117" s="27">
        <v>259.14</v>
      </c>
      <c r="H117" s="5">
        <f t="shared" si="4"/>
        <v>259.04666666666668</v>
      </c>
      <c r="I117" s="5">
        <f t="shared" si="5"/>
        <v>18133.266666666666</v>
      </c>
    </row>
    <row r="118" spans="1:9" s="1" customFormat="1" ht="45" customHeight="1">
      <c r="A118" s="9">
        <v>105</v>
      </c>
      <c r="B118" s="20" t="s">
        <v>158</v>
      </c>
      <c r="C118" s="9" t="s">
        <v>18</v>
      </c>
      <c r="D118" s="21" t="s">
        <v>54</v>
      </c>
      <c r="E118" s="9">
        <v>405.06</v>
      </c>
      <c r="F118" s="27">
        <v>408.2</v>
      </c>
      <c r="G118" s="27">
        <v>405.09</v>
      </c>
      <c r="H118" s="5">
        <f t="shared" si="4"/>
        <v>406.11666666666662</v>
      </c>
      <c r="I118" s="5">
        <f t="shared" si="5"/>
        <v>56856.333333333328</v>
      </c>
    </row>
    <row r="119" spans="1:9" s="1" customFormat="1" ht="45" customHeight="1">
      <c r="A119" s="10">
        <v>106</v>
      </c>
      <c r="B119" s="20" t="s">
        <v>159</v>
      </c>
      <c r="C119" s="9" t="s">
        <v>18</v>
      </c>
      <c r="D119" s="21" t="s">
        <v>23</v>
      </c>
      <c r="E119" s="6">
        <v>1651.2</v>
      </c>
      <c r="F119" s="27">
        <v>1664</v>
      </c>
      <c r="G119" s="27">
        <v>1660.67</v>
      </c>
      <c r="H119" s="5">
        <f t="shared" si="4"/>
        <v>1658.6233333333332</v>
      </c>
      <c r="I119" s="5">
        <f t="shared" si="5"/>
        <v>13268.986666666666</v>
      </c>
    </row>
    <row r="120" spans="1:9" s="1" customFormat="1" ht="45" customHeight="1">
      <c r="A120" s="10">
        <v>107</v>
      </c>
      <c r="B120" s="20" t="s">
        <v>160</v>
      </c>
      <c r="C120" s="9" t="s">
        <v>18</v>
      </c>
      <c r="D120" s="21" t="s">
        <v>182</v>
      </c>
      <c r="E120" s="9">
        <v>167.7</v>
      </c>
      <c r="F120" s="27">
        <v>169</v>
      </c>
      <c r="G120" s="27">
        <v>168.17</v>
      </c>
      <c r="H120" s="5">
        <f t="shared" si="4"/>
        <v>168.29</v>
      </c>
      <c r="I120" s="5">
        <f t="shared" si="5"/>
        <v>7573.0499999999993</v>
      </c>
    </row>
    <row r="121" spans="1:9" s="1" customFormat="1" ht="45" customHeight="1">
      <c r="A121" s="9">
        <v>108</v>
      </c>
      <c r="B121" s="20" t="s">
        <v>161</v>
      </c>
      <c r="C121" s="9" t="s">
        <v>18</v>
      </c>
      <c r="D121" s="21" t="s">
        <v>183</v>
      </c>
      <c r="E121" s="9">
        <v>167.7</v>
      </c>
      <c r="F121" s="27">
        <v>169</v>
      </c>
      <c r="G121" s="27">
        <v>168.09</v>
      </c>
      <c r="H121" s="5">
        <f t="shared" si="4"/>
        <v>168.26333333333332</v>
      </c>
      <c r="I121" s="5">
        <f t="shared" si="5"/>
        <v>67305.333333333328</v>
      </c>
    </row>
    <row r="122" spans="1:9" s="1" customFormat="1" ht="64.5" customHeight="1">
      <c r="A122" s="10">
        <v>109</v>
      </c>
      <c r="B122" s="20" t="s">
        <v>162</v>
      </c>
      <c r="C122" s="9" t="s">
        <v>18</v>
      </c>
      <c r="D122" s="21" t="s">
        <v>34</v>
      </c>
      <c r="E122" s="9">
        <v>112.23</v>
      </c>
      <c r="F122" s="27">
        <v>113.1</v>
      </c>
      <c r="G122" s="27">
        <v>112.9</v>
      </c>
      <c r="H122" s="5">
        <f t="shared" si="4"/>
        <v>112.74333333333334</v>
      </c>
      <c r="I122" s="5">
        <f t="shared" si="5"/>
        <v>1127.4333333333334</v>
      </c>
    </row>
    <row r="123" spans="1:9" s="1" customFormat="1" ht="45" customHeight="1">
      <c r="A123" s="10">
        <v>110</v>
      </c>
      <c r="B123" s="20" t="s">
        <v>163</v>
      </c>
      <c r="C123" s="9" t="s">
        <v>18</v>
      </c>
      <c r="D123" s="21" t="s">
        <v>184</v>
      </c>
      <c r="E123" s="9">
        <v>25</v>
      </c>
      <c r="F123" s="27">
        <v>25.25</v>
      </c>
      <c r="G123" s="27">
        <v>25.38</v>
      </c>
      <c r="H123" s="5">
        <f t="shared" si="4"/>
        <v>25.209999999999997</v>
      </c>
      <c r="I123" s="5">
        <f t="shared" si="5"/>
        <v>8596.6099999999988</v>
      </c>
    </row>
    <row r="124" spans="1:9" s="1" customFormat="1" ht="51.75" customHeight="1">
      <c r="A124" s="10">
        <v>111</v>
      </c>
      <c r="B124" s="20" t="s">
        <v>164</v>
      </c>
      <c r="C124" s="9" t="s">
        <v>18</v>
      </c>
      <c r="D124" s="21" t="s">
        <v>32</v>
      </c>
      <c r="E124" s="6">
        <v>1101.6600000000001</v>
      </c>
      <c r="F124" s="27">
        <v>1110.2</v>
      </c>
      <c r="G124" s="27">
        <v>1109.52</v>
      </c>
      <c r="H124" s="5">
        <f t="shared" si="4"/>
        <v>1107.1266666666668</v>
      </c>
      <c r="I124" s="5">
        <f t="shared" si="5"/>
        <v>6642.76</v>
      </c>
    </row>
    <row r="125" spans="1:9" s="1" customFormat="1" ht="45" customHeight="1">
      <c r="A125" s="10">
        <v>112</v>
      </c>
      <c r="B125" s="20" t="s">
        <v>165</v>
      </c>
      <c r="C125" s="9" t="s">
        <v>18</v>
      </c>
      <c r="D125" s="21" t="s">
        <v>29</v>
      </c>
      <c r="E125" s="6">
        <v>1131.33</v>
      </c>
      <c r="F125" s="27">
        <v>1140.0999999999999</v>
      </c>
      <c r="G125" s="27">
        <v>1132.29</v>
      </c>
      <c r="H125" s="5">
        <f t="shared" si="4"/>
        <v>1134.5733333333333</v>
      </c>
      <c r="I125" s="5">
        <f t="shared" si="5"/>
        <v>26095.186666666665</v>
      </c>
    </row>
    <row r="126" spans="1:9" s="1" customFormat="1" ht="35.25" customHeight="1">
      <c r="A126" s="10">
        <v>113</v>
      </c>
      <c r="B126" s="20" t="s">
        <v>166</v>
      </c>
      <c r="C126" s="9" t="s">
        <v>18</v>
      </c>
      <c r="D126" s="21" t="s">
        <v>53</v>
      </c>
      <c r="E126" s="24">
        <v>1200</v>
      </c>
      <c r="F126" s="27">
        <v>1254</v>
      </c>
      <c r="G126" s="27">
        <v>1239</v>
      </c>
      <c r="H126" s="5">
        <f t="shared" si="4"/>
        <v>1231</v>
      </c>
      <c r="I126" s="5">
        <f t="shared" si="5"/>
        <v>123100</v>
      </c>
    </row>
    <row r="127" spans="1:9" ht="15.75">
      <c r="I127" s="11">
        <f>SUM(I14:I126)</f>
        <v>2920159.1833333331</v>
      </c>
    </row>
    <row r="128" spans="1:9" ht="33" customHeight="1"/>
    <row r="133" ht="30.75" customHeight="1"/>
    <row r="135" ht="28.5" customHeight="1"/>
    <row r="136" ht="25.5" customHeight="1"/>
    <row r="139" ht="30" customHeight="1"/>
    <row r="141" ht="33" customHeight="1"/>
    <row r="144" ht="30" customHeight="1"/>
    <row r="145" ht="29.25" customHeight="1"/>
    <row r="146" ht="24" customHeight="1"/>
    <row r="147" ht="26.25" customHeight="1"/>
    <row r="164" ht="27.75" customHeight="1"/>
    <row r="165" ht="15" hidden="1" customHeight="1"/>
    <row r="166" ht="15" hidden="1" customHeight="1"/>
    <row r="167" ht="15" hidden="1" customHeight="1"/>
    <row r="168" ht="15" hidden="1" customHeight="1"/>
    <row r="169" ht="15" hidden="1" customHeight="1"/>
    <row r="170" ht="15" hidden="1" customHeight="1"/>
    <row r="171" ht="15" hidden="1" customHeight="1"/>
    <row r="172" ht="15" hidden="1" customHeight="1"/>
  </sheetData>
  <mergeCells count="15">
    <mergeCell ref="A12:I12"/>
    <mergeCell ref="A1:I1"/>
    <mergeCell ref="A6:I6"/>
    <mergeCell ref="D3:I3"/>
    <mergeCell ref="D2:I2"/>
    <mergeCell ref="A2:C2"/>
    <mergeCell ref="A5:I5"/>
    <mergeCell ref="A3:C3"/>
    <mergeCell ref="A4:C4"/>
    <mergeCell ref="D4:I4"/>
    <mergeCell ref="A9:I9"/>
    <mergeCell ref="A10:I10"/>
    <mergeCell ref="A11:I11"/>
    <mergeCell ref="A7:I7"/>
    <mergeCell ref="A8:I8"/>
  </mergeCells>
  <pageMargins left="0.70866141732283472" right="0.19685039370078741" top="0.74803149606299213" bottom="0.74803149606299213" header="0.31496062992125984" footer="0.31496062992125984"/>
  <pageSetup paperSize="9" scale="5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Закупки</cp:lastModifiedBy>
  <cp:lastPrinted>2023-01-24T06:34:25Z</cp:lastPrinted>
  <dcterms:created xsi:type="dcterms:W3CDTF">2014-11-19T08:38:45Z</dcterms:created>
  <dcterms:modified xsi:type="dcterms:W3CDTF">2023-03-07T05:33:42Z</dcterms:modified>
</cp:coreProperties>
</file>