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7695" activeTab="0"/>
  </bookViews>
  <sheets>
    <sheet name="Приложение НМЦ" sheetId="1" r:id="rId1"/>
  </sheets>
  <definedNames>
    <definedName name="_GoBack" localSheetId="0">'Приложение НМЦ'!#REF!</definedName>
    <definedName name="OLE_LINK1" localSheetId="0">'Приложение НМЦ'!#REF!</definedName>
    <definedName name="_xlnm.Print_Area" localSheetId="0">'Приложение НМЦ'!$A$1:$O$133</definedName>
  </definedNames>
  <calcPr fullCalcOnLoad="1"/>
</workbook>
</file>

<file path=xl/sharedStrings.xml><?xml version="1.0" encoding="utf-8"?>
<sst xmlns="http://schemas.openxmlformats.org/spreadsheetml/2006/main" count="384" uniqueCount="140">
  <si>
    <t>,</t>
  </si>
  <si>
    <t>Таблица для обоснования начальной (максимальной) цены контракта при выборе метода сопоставимых рыночных цен (анализа рынка)</t>
  </si>
  <si>
    <t>Ед. изм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</si>
  <si>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</si>
  <si>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рынка)*</t>
  </si>
  <si>
    <t>Применяемый коэффициент</t>
  </si>
  <si>
    <t xml:space="preserve">Средняя арифметическая цена за единицу     &lt;ц&gt; </t>
  </si>
  <si>
    <t>Среднее квадратичное отклонение</t>
  </si>
  <si>
    <t>Используемый метод определения начальной (максимальной) цены контракта - метод сопоставимых рыночных цен (анализа рынка)</t>
  </si>
  <si>
    <t>Наименование товара, работы, услуги, входящих в объект закупки</t>
  </si>
  <si>
    <t>Основные характеристики закупаемого товара, работ, услуг (Эквивалент)</t>
  </si>
  <si>
    <t>№ п/п</t>
  </si>
  <si>
    <t xml:space="preserve"> кол-во</t>
  </si>
  <si>
    <t>в соответствии с описанием объекта закупки</t>
  </si>
  <si>
    <t xml:space="preserve">УТВЕРЖДАЮ
Главный врач
ЧУЗ "РЖД-МЕДИЦИНА" г.Новороссийск
__________________________ С.В. Зайцев
«____» _________________2021 год
</t>
  </si>
  <si>
    <t xml:space="preserve">упак </t>
  </si>
  <si>
    <t>Главный врач</t>
  </si>
  <si>
    <t>ЧУЗ "РЖД-МЕДИЦИНА" г. Новороссийск</t>
  </si>
  <si>
    <t>__________________ С.В. Зайцев</t>
  </si>
  <si>
    <r>
      <t>Источник цены №4 ______________
 (</t>
    </r>
    <r>
      <rPr>
        <vertAlign val="superscript"/>
        <sz val="10"/>
        <rFont val="Times New Roman"/>
        <family val="1"/>
      </rPr>
      <t>реквизиты документа)</t>
    </r>
  </si>
  <si>
    <r>
      <t>Источник цены №5 ______________
 (</t>
    </r>
    <r>
      <rPr>
        <vertAlign val="superscript"/>
        <sz val="10"/>
        <rFont val="Times New Roman"/>
        <family val="1"/>
      </rPr>
      <t>реквизиты документа)</t>
    </r>
  </si>
  <si>
    <r>
      <t xml:space="preserve">коэффициент вариации цен V (%)           </t>
    </r>
    <r>
      <rPr>
        <i/>
        <sz val="10"/>
        <rFont val="Times New Roman"/>
        <family val="1"/>
      </rPr>
      <t xml:space="preserve">         (не должен превышать 33%)</t>
    </r>
  </si>
  <si>
    <t>Расчет Н(М)ЦК по формуле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</si>
  <si>
    <t xml:space="preserve">Обоснование начальной (максимальной) цены  договора </t>
  </si>
  <si>
    <t xml:space="preserve">Валерианы экстракт </t>
  </si>
  <si>
    <t xml:space="preserve">Зубные капли </t>
  </si>
  <si>
    <t xml:space="preserve">Мукалтин </t>
  </si>
  <si>
    <t xml:space="preserve">Валокордин </t>
  </si>
  <si>
    <t xml:space="preserve">Тержинан </t>
  </si>
  <si>
    <t xml:space="preserve">Хилак форте </t>
  </si>
  <si>
    <t xml:space="preserve">Метеоспазмил </t>
  </si>
  <si>
    <t>Дорипенем</t>
  </si>
  <si>
    <t>Предмет закупки: поставка лекарственных препаратов для медицинского применения (нЖВ).</t>
  </si>
  <si>
    <t>Дата подготовки обоснования начальной (максимальной) цены контракта 25.11.2021 г.</t>
  </si>
  <si>
    <t xml:space="preserve">Источник цены № 3770 от 19.11.2021
</t>
  </si>
  <si>
    <t xml:space="preserve">Источник цены № 5378 от 17.11.2021
</t>
  </si>
  <si>
    <t xml:space="preserve">Источник цены № 4624 от 18.11.2021
</t>
  </si>
  <si>
    <t>Активированный уголь</t>
  </si>
  <si>
    <t>Алгелдрат+Магния гидроксид</t>
  </si>
  <si>
    <t>Алюминия гидроксид-магния карбонат+магния гидроксид</t>
  </si>
  <si>
    <t>Амлодипин+Периндоприл</t>
  </si>
  <si>
    <t>Аммиак</t>
  </si>
  <si>
    <t>Артикаин+[Эпинефрин]</t>
  </si>
  <si>
    <t>Атракурия безилат</t>
  </si>
  <si>
    <t>Ацетилсалициловая кислота+Кофеин+Парацетамол</t>
  </si>
  <si>
    <t>Бендазол</t>
  </si>
  <si>
    <t>Бендазол+Метамизол натрия+Папаверин+Фенобарбитал</t>
  </si>
  <si>
    <t>Бендазол+папаверин</t>
  </si>
  <si>
    <t>Бензилдиметил [3-(миристоиламино)пропил] аммоний хлорид моногидрат</t>
  </si>
  <si>
    <t>Бенциклан</t>
  </si>
  <si>
    <t>Бетаксолол</t>
  </si>
  <si>
    <t>Борная кислота</t>
  </si>
  <si>
    <t>Бриллиантовый зеленый</t>
  </si>
  <si>
    <t>Бромгексин</t>
  </si>
  <si>
    <t>Вазелин</t>
  </si>
  <si>
    <t>Витамин Е+Ретинол</t>
  </si>
  <si>
    <t>Гимекромон</t>
  </si>
  <si>
    <t>Глауцин+Эфедрин</t>
  </si>
  <si>
    <t>Деготь+Трибромфенолята висмута и Висмута оксида комплекс</t>
  </si>
  <si>
    <t>Декспантенол</t>
  </si>
  <si>
    <t>Депротеинизированный гемодериват крови телят</t>
  </si>
  <si>
    <t>Дименгидринат</t>
  </si>
  <si>
    <t>Диоксометилтетрагидропиримидин</t>
  </si>
  <si>
    <t>Диоксометилтетрагидропиримидин+Лидокаин+Офлоксацин</t>
  </si>
  <si>
    <t>Диоксометилтетрагидропиримидин+Хлорамфеникол</t>
  </si>
  <si>
    <t>Диоксотетрагидрокситетрагидронафталин</t>
  </si>
  <si>
    <t>Диэтиламинопропионилэтоксикарбониламинофенотиазин</t>
  </si>
  <si>
    <t>Дротаверин+Кофеин+Напроксен+Парацетамол+Фенирамин</t>
  </si>
  <si>
    <t>Железа (III) гидроксид декстран</t>
  </si>
  <si>
    <t>Железа сульфат+Аскорбиновая кислота</t>
  </si>
  <si>
    <t>Индапамид+Периндоприл</t>
  </si>
  <si>
    <t>Индометацин</t>
  </si>
  <si>
    <t>Инозин</t>
  </si>
  <si>
    <t>Йод+[Калия йодид+Этанол]</t>
  </si>
  <si>
    <t>Ипидакрин</t>
  </si>
  <si>
    <t>Кальция хлорид</t>
  </si>
  <si>
    <t>Кандесартан</t>
  </si>
  <si>
    <t>Карбоцистеин</t>
  </si>
  <si>
    <t>Касторовое масло</t>
  </si>
  <si>
    <t>Кленбутерол</t>
  </si>
  <si>
    <t>Кофеин+Парацетамол+Фенилэфрин+Хлорфенамин</t>
  </si>
  <si>
    <t>Ландыша листьев гликозид</t>
  </si>
  <si>
    <t>Левоментола раствор в ментил изовалерате</t>
  </si>
  <si>
    <t>Лидокаин+Неомицин+Полимиксин B</t>
  </si>
  <si>
    <t>Лидокаин+Феназон</t>
  </si>
  <si>
    <t>Лидокаин+Хлоргексидин</t>
  </si>
  <si>
    <t>Мебгидролин</t>
  </si>
  <si>
    <t>Мелоксикам</t>
  </si>
  <si>
    <t>Менадиона натрия бисульфит</t>
  </si>
  <si>
    <t>Метамизол натрия</t>
  </si>
  <si>
    <t>Метамизол натрия+Питофенон+Фенпивериния бромид</t>
  </si>
  <si>
    <t>Метронидазол+Хлоргексидин</t>
  </si>
  <si>
    <t>Мяты перечной листьев масло+Фенобарбитал+Этилбромизовалерианат</t>
  </si>
  <si>
    <t>Надропарин кальция</t>
  </si>
  <si>
    <t>Нафазолин</t>
  </si>
  <si>
    <t>Небиволол</t>
  </si>
  <si>
    <t>Никетамид</t>
  </si>
  <si>
    <t>Никотиновая кислота</t>
  </si>
  <si>
    <t>Нимесулид</t>
  </si>
  <si>
    <t>Нитроксолин</t>
  </si>
  <si>
    <t>Нитрофурал</t>
  </si>
  <si>
    <t>Нитрофурантоин</t>
  </si>
  <si>
    <t>Нифуроксазид</t>
  </si>
  <si>
    <t>Норфлоксацин</t>
  </si>
  <si>
    <t>Папаверин</t>
  </si>
  <si>
    <t>Парафин жидкий</t>
  </si>
  <si>
    <t>Пентаэритритила тетранитрат</t>
  </si>
  <si>
    <t>Пиперациллин+Тазобактам</t>
  </si>
  <si>
    <t>Пиридоксин+Тиамин+Цианокобаламин+[Лидокаин]</t>
  </si>
  <si>
    <t>Повидон-Йод</t>
  </si>
  <si>
    <t>Повидон-Йод+[Калия йодид]</t>
  </si>
  <si>
    <t>Поливитамины+Фосфолипиды</t>
  </si>
  <si>
    <t>Полиметилсилоксана полигидрат</t>
  </si>
  <si>
    <t>Прокаин+Сульфокамфорная кислота</t>
  </si>
  <si>
    <t>Простаты экстракт</t>
  </si>
  <si>
    <t>Рабепразол</t>
  </si>
  <si>
    <t>Рамиприл</t>
  </si>
  <si>
    <t>Расторопши пятнистой плодов экстракт</t>
  </si>
  <si>
    <t>Сульфацетамид</t>
  </si>
  <si>
    <t>Телмисартан</t>
  </si>
  <si>
    <t>Толперизон</t>
  </si>
  <si>
    <t>Толперизон+Лидокаин</t>
  </si>
  <si>
    <t>Торасемид</t>
  </si>
  <si>
    <t>Триамцинолон</t>
  </si>
  <si>
    <t>Тримебутин</t>
  </si>
  <si>
    <t>Троксерутин</t>
  </si>
  <si>
    <t>Фенобарбитал+Этилбромизовалерианат</t>
  </si>
  <si>
    <t>Фосфолипиды</t>
  </si>
  <si>
    <t>Фуразолидон</t>
  </si>
  <si>
    <t>Хлорамфеникол</t>
  </si>
  <si>
    <t>Хлорамфеникол [D,L]</t>
  </si>
  <si>
    <t>Цефокситин</t>
  </si>
  <si>
    <t>Циклопентолат</t>
  </si>
  <si>
    <t>Эсмолол</t>
  </si>
  <si>
    <t>Эторикоксиб</t>
  </si>
  <si>
    <t>Солкосерил дентальная адгезивная паста</t>
  </si>
  <si>
    <t>Чабреца трава</t>
  </si>
  <si>
    <t>СОГЛАСОВАНО</t>
  </si>
  <si>
    <t>Главная мед.сестра ___________________________ /С.Н. Марочкович/</t>
  </si>
  <si>
    <t>Начальная (максимальная) цена контракта, руб.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</si>
</sst>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  <numFmt numFmtId="179" formatCode="#,##0.00\ _₽"/>
    <numFmt numFmtId="180" formatCode="[$-F800]dddd\,\ mmmm\ dd\,\ yyyy"/>
    <numFmt numFmtId="181" formatCode="0.0000000"/>
    <numFmt numFmtId="182" formatCode="0.00000000"/>
    <numFmt numFmtId="183" formatCode="0.000000"/>
    <numFmt numFmtId="184" formatCode="0.00000"/>
    <numFmt numFmtId="185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vertical="center" textRotation="90" wrapText="1"/>
    </xf>
    <xf numFmtId="0" fontId="4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3" fontId="43" fillId="0" borderId="11" xfId="61" applyNumberFormat="1" applyFont="1" applyFill="1" applyBorder="1" applyAlignment="1">
      <alignment horizontal="left" vertical="center"/>
    </xf>
    <xf numFmtId="43" fontId="3" fillId="0" borderId="11" xfId="61" applyNumberFormat="1" applyFont="1" applyFill="1" applyBorder="1" applyAlignment="1">
      <alignment horizontal="center" vertical="center" wrapText="1"/>
    </xf>
    <xf numFmtId="43" fontId="43" fillId="0" borderId="12" xfId="61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11</xdr:row>
      <xdr:rowOff>1419225</xdr:rowOff>
    </xdr:from>
    <xdr:to>
      <xdr:col>14</xdr:col>
      <xdr:colOff>47625</xdr:colOff>
      <xdr:row>11</xdr:row>
      <xdr:rowOff>1771650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82475" y="3486150"/>
          <a:ext cx="1419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790575</xdr:colOff>
      <xdr:row>11</xdr:row>
      <xdr:rowOff>1352550</xdr:rowOff>
    </xdr:from>
    <xdr:to>
      <xdr:col>12</xdr:col>
      <xdr:colOff>1076325</xdr:colOff>
      <xdr:row>11</xdr:row>
      <xdr:rowOff>1790700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3419475"/>
          <a:ext cx="1104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5"/>
  <sheetViews>
    <sheetView tabSelected="1" view="pageBreakPreview" zoomScaleNormal="90" zoomScaleSheetLayoutView="100" zoomScalePageLayoutView="0" workbookViewId="0" topLeftCell="A124">
      <selection activeCell="A132" sqref="A132:C132"/>
    </sheetView>
  </sheetViews>
  <sheetFormatPr defaultColWidth="9.00390625" defaultRowHeight="12.75"/>
  <cols>
    <col min="1" max="1" width="5.25390625" style="6" customWidth="1"/>
    <col min="2" max="2" width="46.75390625" style="6" customWidth="1"/>
    <col min="3" max="3" width="36.125" style="6" customWidth="1"/>
    <col min="4" max="4" width="6.625" style="5" customWidth="1"/>
    <col min="5" max="5" width="5.875" style="5" customWidth="1"/>
    <col min="6" max="6" width="10.875" style="5" customWidth="1"/>
    <col min="7" max="7" width="11.25390625" style="5" customWidth="1"/>
    <col min="8" max="8" width="10.625" style="5" customWidth="1"/>
    <col min="9" max="9" width="8.25390625" style="5" hidden="1" customWidth="1"/>
    <col min="10" max="10" width="7.875" style="5" hidden="1" customWidth="1"/>
    <col min="11" max="11" width="5.25390625" style="5" hidden="1" customWidth="1"/>
    <col min="12" max="12" width="10.75390625" style="6" customWidth="1"/>
    <col min="13" max="13" width="14.875" style="6" customWidth="1"/>
    <col min="14" max="14" width="18.875" style="6" customWidth="1"/>
    <col min="15" max="15" width="17.125" style="6" customWidth="1"/>
    <col min="16" max="16384" width="9.125" style="6" customWidth="1"/>
  </cols>
  <sheetData>
    <row r="1" spans="1:15" s="26" customFormat="1" ht="15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s="26" customFormat="1" ht="15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s="26" customFormat="1" ht="15">
      <c r="A3" s="25" t="s">
        <v>17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26" customFormat="1" ht="15">
      <c r="A4" s="27" t="s">
        <v>18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s="26" customFormat="1" ht="1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s="28" customFormat="1" ht="15">
      <c r="A6" s="11" t="s">
        <v>23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s="23" customFormat="1" ht="15">
      <c r="A7" s="24" t="s">
        <v>32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s="23" customFormat="1" ht="15">
      <c r="A8" s="24" t="s">
        <v>33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9"/>
      <c r="M8" s="29"/>
      <c r="N8" s="29"/>
      <c r="O8" s="29"/>
    </row>
    <row r="9" spans="1:15" s="23" customFormat="1" ht="15">
      <c r="A9" s="24" t="s">
        <v>8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9"/>
      <c r="M9" s="29"/>
      <c r="N9" s="29"/>
      <c r="O9" s="29"/>
    </row>
    <row r="10" spans="1:15" s="28" customFormat="1" ht="15">
      <c r="A10" s="30" t="s">
        <v>1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12.75">
      <c r="A11" s="10" t="s">
        <v>11</v>
      </c>
      <c r="B11" s="9" t="s">
        <v>9</v>
      </c>
      <c r="C11" s="10" t="s">
        <v>10</v>
      </c>
      <c r="D11" s="10" t="s">
        <v>2</v>
      </c>
      <c r="E11" s="10" t="s">
        <v>12</v>
      </c>
      <c r="F11" s="9" t="s">
        <v>3</v>
      </c>
      <c r="G11" s="9"/>
      <c r="H11" s="9"/>
      <c r="I11" s="9"/>
      <c r="J11" s="9"/>
      <c r="K11" s="9"/>
      <c r="L11" s="12" t="s">
        <v>4</v>
      </c>
      <c r="M11" s="12"/>
      <c r="N11" s="12"/>
      <c r="O11" s="9" t="s">
        <v>22</v>
      </c>
    </row>
    <row r="12" spans="1:15" ht="165">
      <c r="A12" s="10"/>
      <c r="B12" s="9"/>
      <c r="C12" s="10"/>
      <c r="D12" s="10"/>
      <c r="E12" s="10"/>
      <c r="F12" s="7" t="s">
        <v>34</v>
      </c>
      <c r="G12" s="7" t="s">
        <v>35</v>
      </c>
      <c r="H12" s="7" t="s">
        <v>36</v>
      </c>
      <c r="I12" s="7" t="s">
        <v>19</v>
      </c>
      <c r="J12" s="7" t="s">
        <v>20</v>
      </c>
      <c r="K12" s="7" t="s">
        <v>5</v>
      </c>
      <c r="L12" s="1" t="s">
        <v>6</v>
      </c>
      <c r="M12" s="1" t="s">
        <v>7</v>
      </c>
      <c r="N12" s="2" t="s">
        <v>21</v>
      </c>
      <c r="O12" s="9"/>
    </row>
    <row r="13" spans="1:15" ht="25.5">
      <c r="A13" s="2">
        <v>1</v>
      </c>
      <c r="B13" s="8" t="s">
        <v>24</v>
      </c>
      <c r="C13" s="2" t="s">
        <v>13</v>
      </c>
      <c r="D13" s="1" t="s">
        <v>15</v>
      </c>
      <c r="E13" s="16">
        <v>72</v>
      </c>
      <c r="F13" s="13">
        <v>34.41</v>
      </c>
      <c r="G13" s="13">
        <v>34.31</v>
      </c>
      <c r="H13" s="13">
        <v>34.34</v>
      </c>
      <c r="I13" s="3">
        <v>0</v>
      </c>
      <c r="J13" s="3">
        <v>0</v>
      </c>
      <c r="K13" s="3"/>
      <c r="L13" s="4">
        <f>(F13+G13+H13)/3</f>
        <v>34.35333333333333</v>
      </c>
      <c r="M13" s="4">
        <f>STDEV(F13:J13)</f>
        <v>18.81613057990404</v>
      </c>
      <c r="N13" s="3">
        <f>M13/L13*100</f>
        <v>54.772357597236685</v>
      </c>
      <c r="O13" s="4">
        <f>L13*E13</f>
        <v>2473.44</v>
      </c>
    </row>
    <row r="14" spans="1:15" ht="25.5">
      <c r="A14" s="2">
        <v>2</v>
      </c>
      <c r="B14" s="8" t="s">
        <v>27</v>
      </c>
      <c r="C14" s="2" t="s">
        <v>13</v>
      </c>
      <c r="D14" s="1" t="s">
        <v>15</v>
      </c>
      <c r="E14" s="16">
        <v>35</v>
      </c>
      <c r="F14" s="13">
        <v>228.38</v>
      </c>
      <c r="G14" s="13">
        <v>227.7</v>
      </c>
      <c r="H14" s="13">
        <v>227.92</v>
      </c>
      <c r="I14" s="3">
        <v>0</v>
      </c>
      <c r="J14" s="3">
        <v>0</v>
      </c>
      <c r="K14" s="3"/>
      <c r="L14" s="4">
        <f>(F14+G14+H14)/3</f>
        <v>228</v>
      </c>
      <c r="M14" s="4">
        <f>STDEV(F14:J14)</f>
        <v>124.88098414090113</v>
      </c>
      <c r="N14" s="3">
        <f>M14/L14*100</f>
        <v>54.77236146530752</v>
      </c>
      <c r="O14" s="4">
        <f>L14*E14</f>
        <v>7980</v>
      </c>
    </row>
    <row r="15" spans="1:15" ht="25.5">
      <c r="A15" s="2">
        <v>3</v>
      </c>
      <c r="B15" s="8" t="s">
        <v>25</v>
      </c>
      <c r="C15" s="2" t="s">
        <v>13</v>
      </c>
      <c r="D15" s="1" t="s">
        <v>15</v>
      </c>
      <c r="E15" s="16">
        <v>2</v>
      </c>
      <c r="F15" s="13">
        <v>20.72</v>
      </c>
      <c r="G15" s="13">
        <v>20.66</v>
      </c>
      <c r="H15" s="13">
        <v>20.68</v>
      </c>
      <c r="I15" s="3">
        <v>0</v>
      </c>
      <c r="J15" s="3">
        <v>0</v>
      </c>
      <c r="K15" s="3"/>
      <c r="L15" s="4">
        <f>(F15+G15+H15)/3</f>
        <v>20.686666666666664</v>
      </c>
      <c r="M15" s="4">
        <f>STDEV(F15:J15)</f>
        <v>11.330574566190366</v>
      </c>
      <c r="N15" s="3">
        <f>M15/L15*100</f>
        <v>54.77235529901886</v>
      </c>
      <c r="O15" s="4">
        <f>L15*E15</f>
        <v>41.37333333333333</v>
      </c>
    </row>
    <row r="16" spans="1:15" ht="25.5">
      <c r="A16" s="2">
        <v>4</v>
      </c>
      <c r="B16" s="8" t="s">
        <v>26</v>
      </c>
      <c r="C16" s="2" t="s">
        <v>13</v>
      </c>
      <c r="D16" s="1" t="s">
        <v>15</v>
      </c>
      <c r="E16" s="16">
        <v>40</v>
      </c>
      <c r="F16" s="13">
        <v>30</v>
      </c>
      <c r="G16" s="13">
        <v>29.91</v>
      </c>
      <c r="H16" s="13">
        <v>29.94</v>
      </c>
      <c r="I16" s="3">
        <v>0</v>
      </c>
      <c r="J16" s="3">
        <v>0</v>
      </c>
      <c r="K16" s="3"/>
      <c r="L16" s="4">
        <f aca="true" t="shared" si="0" ref="L16:L79">(F16+G16+H16)/3</f>
        <v>29.95</v>
      </c>
      <c r="M16" s="4">
        <f aca="true" t="shared" si="1" ref="M16:M79">STDEV(F16:J16)</f>
        <v>16.40432260107073</v>
      </c>
      <c r="N16" s="3">
        <f aca="true" t="shared" si="2" ref="N16:N79">M16/L16*100</f>
        <v>54.77236260791564</v>
      </c>
      <c r="O16" s="4">
        <f aca="true" t="shared" si="3" ref="O16:O79">L16*E16</f>
        <v>1198</v>
      </c>
    </row>
    <row r="17" spans="1:15" ht="25.5">
      <c r="A17" s="2">
        <v>5</v>
      </c>
      <c r="B17" s="8" t="s">
        <v>30</v>
      </c>
      <c r="C17" s="2" t="s">
        <v>13</v>
      </c>
      <c r="D17" s="1" t="s">
        <v>15</v>
      </c>
      <c r="E17" s="16">
        <v>24</v>
      </c>
      <c r="F17" s="13">
        <v>660.75</v>
      </c>
      <c r="G17" s="13">
        <v>658.77</v>
      </c>
      <c r="H17" s="13">
        <v>659.43</v>
      </c>
      <c r="I17" s="3">
        <v>0</v>
      </c>
      <c r="J17" s="3">
        <v>0</v>
      </c>
      <c r="K17" s="3"/>
      <c r="L17" s="4">
        <f t="shared" si="0"/>
        <v>659.65</v>
      </c>
      <c r="M17" s="4">
        <f t="shared" si="1"/>
        <v>361.30588834116725</v>
      </c>
      <c r="N17" s="3">
        <f t="shared" si="2"/>
        <v>54.77236236506743</v>
      </c>
      <c r="O17" s="4">
        <f t="shared" si="3"/>
        <v>15831.599999999999</v>
      </c>
    </row>
    <row r="18" spans="1:15" ht="25.5">
      <c r="A18" s="2">
        <v>6</v>
      </c>
      <c r="B18" s="8" t="s">
        <v>135</v>
      </c>
      <c r="C18" s="2" t="s">
        <v>13</v>
      </c>
      <c r="D18" s="1" t="s">
        <v>15</v>
      </c>
      <c r="E18" s="16">
        <v>12</v>
      </c>
      <c r="F18" s="13">
        <v>3825</v>
      </c>
      <c r="G18" s="13">
        <v>3813.56</v>
      </c>
      <c r="H18" s="13">
        <v>3817.37</v>
      </c>
      <c r="I18" s="3">
        <v>0</v>
      </c>
      <c r="J18" s="3">
        <v>0</v>
      </c>
      <c r="K18" s="3"/>
      <c r="L18" s="4">
        <f t="shared" si="0"/>
        <v>3818.6433333333334</v>
      </c>
      <c r="M18" s="4">
        <f t="shared" si="1"/>
        <v>2091.5611488503027</v>
      </c>
      <c r="N18" s="3">
        <f t="shared" si="2"/>
        <v>54.772361969311156</v>
      </c>
      <c r="O18" s="4">
        <f t="shared" si="3"/>
        <v>45823.72</v>
      </c>
    </row>
    <row r="19" spans="1:15" ht="25.5">
      <c r="A19" s="2">
        <v>7</v>
      </c>
      <c r="B19" s="8" t="s">
        <v>28</v>
      </c>
      <c r="C19" s="2" t="s">
        <v>13</v>
      </c>
      <c r="D19" s="1" t="s">
        <v>15</v>
      </c>
      <c r="E19" s="16">
        <v>60</v>
      </c>
      <c r="F19" s="13">
        <v>1050</v>
      </c>
      <c r="G19" s="13">
        <v>1046.86</v>
      </c>
      <c r="H19" s="13">
        <v>1047.9</v>
      </c>
      <c r="I19" s="3">
        <v>0</v>
      </c>
      <c r="J19" s="3">
        <v>0</v>
      </c>
      <c r="K19" s="3"/>
      <c r="L19" s="4">
        <f t="shared" si="0"/>
        <v>1048.2533333333333</v>
      </c>
      <c r="M19" s="4">
        <f t="shared" si="1"/>
        <v>574.1531106943514</v>
      </c>
      <c r="N19" s="3">
        <f t="shared" si="2"/>
        <v>54.77236202708805</v>
      </c>
      <c r="O19" s="4">
        <f t="shared" si="3"/>
        <v>62895.2</v>
      </c>
    </row>
    <row r="20" spans="1:15" ht="25.5">
      <c r="A20" s="2">
        <v>8</v>
      </c>
      <c r="B20" s="8" t="s">
        <v>29</v>
      </c>
      <c r="C20" s="2" t="s">
        <v>13</v>
      </c>
      <c r="D20" s="1" t="s">
        <v>15</v>
      </c>
      <c r="E20" s="16">
        <v>9</v>
      </c>
      <c r="F20" s="13">
        <v>837.27</v>
      </c>
      <c r="G20" s="13">
        <v>834.77</v>
      </c>
      <c r="H20" s="13">
        <v>835.6</v>
      </c>
      <c r="I20" s="3">
        <v>0</v>
      </c>
      <c r="J20" s="3">
        <v>0</v>
      </c>
      <c r="K20" s="3"/>
      <c r="L20" s="4">
        <f t="shared" si="0"/>
        <v>835.88</v>
      </c>
      <c r="M20" s="4">
        <f t="shared" si="1"/>
        <v>457.8312166836159</v>
      </c>
      <c r="N20" s="3">
        <f t="shared" si="2"/>
        <v>54.77236166478632</v>
      </c>
      <c r="O20" s="4">
        <f t="shared" si="3"/>
        <v>7522.92</v>
      </c>
    </row>
    <row r="21" spans="1:15" ht="25.5">
      <c r="A21" s="2">
        <v>9</v>
      </c>
      <c r="B21" s="8" t="s">
        <v>136</v>
      </c>
      <c r="C21" s="2" t="s">
        <v>13</v>
      </c>
      <c r="D21" s="1" t="s">
        <v>15</v>
      </c>
      <c r="E21" s="16">
        <v>6</v>
      </c>
      <c r="F21" s="13">
        <v>77.18</v>
      </c>
      <c r="G21" s="13">
        <v>76.95</v>
      </c>
      <c r="H21" s="13">
        <v>77.03</v>
      </c>
      <c r="I21" s="3">
        <v>0</v>
      </c>
      <c r="J21" s="3">
        <v>0</v>
      </c>
      <c r="K21" s="3"/>
      <c r="L21" s="4">
        <f t="shared" si="0"/>
        <v>77.05333333333333</v>
      </c>
      <c r="M21" s="4">
        <f t="shared" si="1"/>
        <v>42.20392955638137</v>
      </c>
      <c r="N21" s="3">
        <f t="shared" si="2"/>
        <v>54.772360559415176</v>
      </c>
      <c r="O21" s="4">
        <f t="shared" si="3"/>
        <v>462.31999999999994</v>
      </c>
    </row>
    <row r="22" spans="1:15" ht="25.5">
      <c r="A22" s="2">
        <v>10</v>
      </c>
      <c r="B22" s="8" t="s">
        <v>37</v>
      </c>
      <c r="C22" s="2" t="s">
        <v>13</v>
      </c>
      <c r="D22" s="1" t="s">
        <v>15</v>
      </c>
      <c r="E22" s="16">
        <v>260</v>
      </c>
      <c r="F22" s="13">
        <v>7.5</v>
      </c>
      <c r="G22" s="13">
        <v>7.48</v>
      </c>
      <c r="H22" s="13">
        <v>7.49</v>
      </c>
      <c r="I22" s="3">
        <v>0</v>
      </c>
      <c r="J22" s="3">
        <v>0</v>
      </c>
      <c r="K22" s="3"/>
      <c r="L22" s="4">
        <f t="shared" si="0"/>
        <v>7.489999999999999</v>
      </c>
      <c r="M22" s="4">
        <f t="shared" si="1"/>
        <v>4.102448049640604</v>
      </c>
      <c r="N22" s="3">
        <f t="shared" si="2"/>
        <v>54.77233711135654</v>
      </c>
      <c r="O22" s="4">
        <f t="shared" si="3"/>
        <v>1947.3999999999999</v>
      </c>
    </row>
    <row r="23" spans="1:15" ht="25.5">
      <c r="A23" s="2">
        <v>11</v>
      </c>
      <c r="B23" s="8" t="s">
        <v>38</v>
      </c>
      <c r="C23" s="2" t="s">
        <v>13</v>
      </c>
      <c r="D23" s="1" t="s">
        <v>15</v>
      </c>
      <c r="E23" s="16">
        <v>20</v>
      </c>
      <c r="F23" s="13">
        <v>369</v>
      </c>
      <c r="G23" s="13">
        <v>367.9</v>
      </c>
      <c r="H23" s="13">
        <v>368.26</v>
      </c>
      <c r="I23" s="3">
        <v>0</v>
      </c>
      <c r="J23" s="3">
        <v>0</v>
      </c>
      <c r="K23" s="3"/>
      <c r="L23" s="4">
        <f t="shared" si="0"/>
        <v>368.3866666666666</v>
      </c>
      <c r="M23" s="4">
        <f t="shared" si="1"/>
        <v>201.77407692763708</v>
      </c>
      <c r="N23" s="3">
        <f t="shared" si="2"/>
        <v>54.772361538864175</v>
      </c>
      <c r="O23" s="4">
        <f t="shared" si="3"/>
        <v>7367.733333333332</v>
      </c>
    </row>
    <row r="24" spans="1:15" ht="25.5">
      <c r="A24" s="2">
        <v>12</v>
      </c>
      <c r="B24" s="8" t="s">
        <v>38</v>
      </c>
      <c r="C24" s="2" t="s">
        <v>13</v>
      </c>
      <c r="D24" s="1" t="s">
        <v>15</v>
      </c>
      <c r="E24" s="16">
        <v>2</v>
      </c>
      <c r="F24" s="13">
        <v>1110</v>
      </c>
      <c r="G24" s="13">
        <v>1106.68</v>
      </c>
      <c r="H24" s="13">
        <v>1107.78</v>
      </c>
      <c r="I24" s="3">
        <v>0</v>
      </c>
      <c r="J24" s="3">
        <v>0</v>
      </c>
      <c r="K24" s="3"/>
      <c r="L24" s="4">
        <f t="shared" si="0"/>
        <v>1108.1533333333334</v>
      </c>
      <c r="M24" s="4">
        <f t="shared" si="1"/>
        <v>606.9617558957071</v>
      </c>
      <c r="N24" s="3">
        <f t="shared" si="2"/>
        <v>54.77236205841314</v>
      </c>
      <c r="O24" s="4">
        <f t="shared" si="3"/>
        <v>2216.306666666667</v>
      </c>
    </row>
    <row r="25" spans="1:15" ht="25.5">
      <c r="A25" s="2">
        <v>13</v>
      </c>
      <c r="B25" s="8" t="s">
        <v>39</v>
      </c>
      <c r="C25" s="2" t="s">
        <v>13</v>
      </c>
      <c r="D25" s="1" t="s">
        <v>15</v>
      </c>
      <c r="E25" s="16">
        <v>36</v>
      </c>
      <c r="F25" s="13">
        <v>722.07</v>
      </c>
      <c r="G25" s="13">
        <v>719.91</v>
      </c>
      <c r="H25" s="13">
        <v>720.63</v>
      </c>
      <c r="I25" s="3">
        <v>0</v>
      </c>
      <c r="J25" s="3">
        <v>0</v>
      </c>
      <c r="K25" s="3"/>
      <c r="L25" s="4">
        <f t="shared" si="0"/>
        <v>720.87</v>
      </c>
      <c r="M25" s="4">
        <f t="shared" si="1"/>
        <v>394.837525914141</v>
      </c>
      <c r="N25" s="3">
        <f t="shared" si="2"/>
        <v>54.77236199510883</v>
      </c>
      <c r="O25" s="4">
        <f t="shared" si="3"/>
        <v>25951.32</v>
      </c>
    </row>
    <row r="26" spans="1:15" ht="25.5">
      <c r="A26" s="2">
        <v>14</v>
      </c>
      <c r="B26" s="8" t="s">
        <v>40</v>
      </c>
      <c r="C26" s="2" t="s">
        <v>13</v>
      </c>
      <c r="D26" s="1" t="s">
        <v>15</v>
      </c>
      <c r="E26" s="16">
        <v>53</v>
      </c>
      <c r="F26" s="13">
        <v>692.69</v>
      </c>
      <c r="G26" s="13">
        <v>690.62</v>
      </c>
      <c r="H26" s="13">
        <v>691.31</v>
      </c>
      <c r="I26" s="3">
        <v>0</v>
      </c>
      <c r="J26" s="3">
        <v>0</v>
      </c>
      <c r="K26" s="3"/>
      <c r="L26" s="4">
        <f t="shared" si="0"/>
        <v>691.54</v>
      </c>
      <c r="M26" s="4">
        <f t="shared" si="1"/>
        <v>378.7727906410385</v>
      </c>
      <c r="N26" s="3">
        <f t="shared" si="2"/>
        <v>54.77236177821073</v>
      </c>
      <c r="O26" s="4">
        <f t="shared" si="3"/>
        <v>36651.619999999995</v>
      </c>
    </row>
    <row r="27" spans="1:15" ht="25.5">
      <c r="A27" s="2">
        <v>15</v>
      </c>
      <c r="B27" s="8" t="s">
        <v>41</v>
      </c>
      <c r="C27" s="2" t="s">
        <v>13</v>
      </c>
      <c r="D27" s="1" t="s">
        <v>15</v>
      </c>
      <c r="E27" s="16">
        <v>50</v>
      </c>
      <c r="F27" s="13">
        <v>13.67</v>
      </c>
      <c r="G27" s="13">
        <v>13.63</v>
      </c>
      <c r="H27" s="13">
        <v>13.64</v>
      </c>
      <c r="I27" s="3">
        <v>0</v>
      </c>
      <c r="J27" s="3">
        <v>0</v>
      </c>
      <c r="K27" s="3"/>
      <c r="L27" s="4">
        <f t="shared" si="0"/>
        <v>13.646666666666667</v>
      </c>
      <c r="M27" s="4">
        <f t="shared" si="1"/>
        <v>7.4746016616271955</v>
      </c>
      <c r="N27" s="3">
        <f t="shared" si="2"/>
        <v>54.77236195623251</v>
      </c>
      <c r="O27" s="4">
        <f t="shared" si="3"/>
        <v>682.3333333333334</v>
      </c>
    </row>
    <row r="28" spans="1:15" ht="25.5">
      <c r="A28" s="2">
        <v>16</v>
      </c>
      <c r="B28" s="8" t="s">
        <v>42</v>
      </c>
      <c r="C28" s="2" t="s">
        <v>13</v>
      </c>
      <c r="D28" s="1" t="s">
        <v>15</v>
      </c>
      <c r="E28" s="16">
        <v>36</v>
      </c>
      <c r="F28" s="13">
        <v>9817.5</v>
      </c>
      <c r="G28" s="13">
        <v>9788.14</v>
      </c>
      <c r="H28" s="13">
        <v>9797.9</v>
      </c>
      <c r="I28" s="3">
        <v>0</v>
      </c>
      <c r="J28" s="3">
        <v>0</v>
      </c>
      <c r="K28" s="3"/>
      <c r="L28" s="4">
        <f t="shared" si="0"/>
        <v>9801.18</v>
      </c>
      <c r="M28" s="4">
        <f t="shared" si="1"/>
        <v>5368.337787743986</v>
      </c>
      <c r="N28" s="3">
        <f t="shared" si="2"/>
        <v>54.772361978292274</v>
      </c>
      <c r="O28" s="4">
        <f t="shared" si="3"/>
        <v>352842.48</v>
      </c>
    </row>
    <row r="29" spans="1:15" ht="25.5">
      <c r="A29" s="2">
        <v>17</v>
      </c>
      <c r="B29" s="8" t="s">
        <v>43</v>
      </c>
      <c r="C29" s="2" t="s">
        <v>13</v>
      </c>
      <c r="D29" s="1" t="s">
        <v>15</v>
      </c>
      <c r="E29" s="16">
        <v>20</v>
      </c>
      <c r="F29" s="13">
        <v>1173</v>
      </c>
      <c r="G29" s="13">
        <v>1169.49</v>
      </c>
      <c r="H29" s="13">
        <v>1170.66</v>
      </c>
      <c r="I29" s="3">
        <v>0</v>
      </c>
      <c r="J29" s="3">
        <v>0</v>
      </c>
      <c r="K29" s="3"/>
      <c r="L29" s="4">
        <f t="shared" si="0"/>
        <v>1171.05</v>
      </c>
      <c r="M29" s="4">
        <f t="shared" si="1"/>
        <v>641.4117459167708</v>
      </c>
      <c r="N29" s="3">
        <f t="shared" si="2"/>
        <v>54.77236206112214</v>
      </c>
      <c r="O29" s="4">
        <f t="shared" si="3"/>
        <v>23421</v>
      </c>
    </row>
    <row r="30" spans="1:15" ht="25.5">
      <c r="A30" s="2">
        <v>18</v>
      </c>
      <c r="B30" s="8" t="s">
        <v>44</v>
      </c>
      <c r="C30" s="2" t="s">
        <v>13</v>
      </c>
      <c r="D30" s="1" t="s">
        <v>15</v>
      </c>
      <c r="E30" s="16">
        <v>100</v>
      </c>
      <c r="F30" s="13">
        <v>62.25</v>
      </c>
      <c r="G30" s="13">
        <v>62.06</v>
      </c>
      <c r="H30" s="13">
        <v>62.13</v>
      </c>
      <c r="I30" s="3">
        <v>0</v>
      </c>
      <c r="J30" s="3">
        <v>0</v>
      </c>
      <c r="K30" s="3"/>
      <c r="L30" s="4">
        <f t="shared" si="0"/>
        <v>62.14666666666667</v>
      </c>
      <c r="M30" s="4">
        <f t="shared" si="1"/>
        <v>34.03919902112857</v>
      </c>
      <c r="N30" s="3">
        <f t="shared" si="2"/>
        <v>54.77236486987004</v>
      </c>
      <c r="O30" s="4">
        <f t="shared" si="3"/>
        <v>6214.666666666667</v>
      </c>
    </row>
    <row r="31" spans="1:15" ht="25.5">
      <c r="A31" s="2">
        <v>19</v>
      </c>
      <c r="B31" s="8" t="s">
        <v>45</v>
      </c>
      <c r="C31" s="2" t="s">
        <v>13</v>
      </c>
      <c r="D31" s="1" t="s">
        <v>15</v>
      </c>
      <c r="E31" s="16">
        <v>35</v>
      </c>
      <c r="F31" s="13">
        <v>50.09</v>
      </c>
      <c r="G31" s="13">
        <v>49.94</v>
      </c>
      <c r="H31" s="13">
        <v>49.99</v>
      </c>
      <c r="I31" s="3">
        <v>0</v>
      </c>
      <c r="J31" s="3">
        <v>0</v>
      </c>
      <c r="K31" s="3"/>
      <c r="L31" s="4">
        <f t="shared" si="0"/>
        <v>50.00666666666667</v>
      </c>
      <c r="M31" s="4">
        <f t="shared" si="1"/>
        <v>27.389832602628296</v>
      </c>
      <c r="N31" s="3">
        <f t="shared" si="2"/>
        <v>54.77236222362677</v>
      </c>
      <c r="O31" s="4">
        <f t="shared" si="3"/>
        <v>1750.2333333333333</v>
      </c>
    </row>
    <row r="32" spans="1:15" ht="25.5">
      <c r="A32" s="2">
        <v>20</v>
      </c>
      <c r="B32" s="8" t="s">
        <v>46</v>
      </c>
      <c r="C32" s="2" t="s">
        <v>13</v>
      </c>
      <c r="D32" s="1" t="s">
        <v>15</v>
      </c>
      <c r="E32" s="16">
        <v>100</v>
      </c>
      <c r="F32" s="13">
        <v>19.23</v>
      </c>
      <c r="G32" s="13">
        <v>19.17</v>
      </c>
      <c r="H32" s="13">
        <v>19.19</v>
      </c>
      <c r="I32" s="3">
        <v>0</v>
      </c>
      <c r="J32" s="3">
        <v>0</v>
      </c>
      <c r="K32" s="3"/>
      <c r="L32" s="4">
        <f t="shared" si="0"/>
        <v>19.19666666666667</v>
      </c>
      <c r="M32" s="4">
        <f t="shared" si="1"/>
        <v>10.514469553905231</v>
      </c>
      <c r="N32" s="3">
        <f t="shared" si="2"/>
        <v>54.77237135217171</v>
      </c>
      <c r="O32" s="4">
        <f t="shared" si="3"/>
        <v>1919.666666666667</v>
      </c>
    </row>
    <row r="33" spans="1:15" ht="25.5">
      <c r="A33" s="2">
        <v>21</v>
      </c>
      <c r="B33" s="8" t="s">
        <v>47</v>
      </c>
      <c r="C33" s="2" t="s">
        <v>13</v>
      </c>
      <c r="D33" s="1" t="s">
        <v>15</v>
      </c>
      <c r="E33" s="16">
        <v>18</v>
      </c>
      <c r="F33" s="13">
        <v>16.38</v>
      </c>
      <c r="G33" s="13">
        <v>16.33</v>
      </c>
      <c r="H33" s="13">
        <v>16.35</v>
      </c>
      <c r="I33" s="3">
        <v>0</v>
      </c>
      <c r="J33" s="3">
        <v>0</v>
      </c>
      <c r="K33" s="3"/>
      <c r="L33" s="4">
        <f t="shared" si="0"/>
        <v>16.35333333333333</v>
      </c>
      <c r="M33" s="4">
        <f t="shared" si="1"/>
        <v>8.957107233923237</v>
      </c>
      <c r="N33" s="3">
        <f t="shared" si="2"/>
        <v>54.77236384380292</v>
      </c>
      <c r="O33" s="4">
        <f t="shared" si="3"/>
        <v>294.35999999999996</v>
      </c>
    </row>
    <row r="34" spans="1:15" ht="25.5">
      <c r="A34" s="2">
        <v>22</v>
      </c>
      <c r="B34" s="8" t="s">
        <v>48</v>
      </c>
      <c r="C34" s="2" t="s">
        <v>13</v>
      </c>
      <c r="D34" s="1" t="s">
        <v>15</v>
      </c>
      <c r="E34" s="16">
        <v>8</v>
      </c>
      <c r="F34" s="13">
        <v>357.57</v>
      </c>
      <c r="G34" s="13">
        <v>356.5</v>
      </c>
      <c r="H34" s="13">
        <v>356.86</v>
      </c>
      <c r="I34" s="3">
        <v>0</v>
      </c>
      <c r="J34" s="3">
        <v>0</v>
      </c>
      <c r="K34" s="3"/>
      <c r="L34" s="4">
        <f t="shared" si="0"/>
        <v>356.97666666666663</v>
      </c>
      <c r="M34" s="4">
        <f t="shared" si="1"/>
        <v>195.5245518598624</v>
      </c>
      <c r="N34" s="3">
        <f t="shared" si="2"/>
        <v>54.77236192651128</v>
      </c>
      <c r="O34" s="4">
        <f t="shared" si="3"/>
        <v>2855.813333333333</v>
      </c>
    </row>
    <row r="35" spans="1:15" ht="25.5">
      <c r="A35" s="2">
        <v>23</v>
      </c>
      <c r="B35" s="8" t="s">
        <v>49</v>
      </c>
      <c r="C35" s="2" t="s">
        <v>13</v>
      </c>
      <c r="D35" s="1" t="s">
        <v>15</v>
      </c>
      <c r="E35" s="16">
        <v>6</v>
      </c>
      <c r="F35" s="13">
        <v>872.69</v>
      </c>
      <c r="G35" s="13">
        <v>870.08</v>
      </c>
      <c r="H35" s="13">
        <v>870.95</v>
      </c>
      <c r="I35" s="3">
        <v>0</v>
      </c>
      <c r="J35" s="3">
        <v>0</v>
      </c>
      <c r="K35" s="3"/>
      <c r="L35" s="4">
        <f t="shared" si="0"/>
        <v>871.2400000000001</v>
      </c>
      <c r="M35" s="4">
        <f t="shared" si="1"/>
        <v>477.1987262451567</v>
      </c>
      <c r="N35" s="3">
        <f t="shared" si="2"/>
        <v>54.772361949079084</v>
      </c>
      <c r="O35" s="4">
        <f t="shared" si="3"/>
        <v>5227.4400000000005</v>
      </c>
    </row>
    <row r="36" spans="1:15" ht="25.5">
      <c r="A36" s="2">
        <v>24</v>
      </c>
      <c r="B36" s="8" t="s">
        <v>50</v>
      </c>
      <c r="C36" s="2" t="s">
        <v>13</v>
      </c>
      <c r="D36" s="1" t="s">
        <v>15</v>
      </c>
      <c r="E36" s="16">
        <v>12</v>
      </c>
      <c r="F36" s="13">
        <v>283.47</v>
      </c>
      <c r="G36" s="13">
        <v>282.62</v>
      </c>
      <c r="H36" s="13">
        <v>282.9</v>
      </c>
      <c r="I36" s="3">
        <v>0</v>
      </c>
      <c r="J36" s="3">
        <v>0</v>
      </c>
      <c r="K36" s="3"/>
      <c r="L36" s="4">
        <f t="shared" si="0"/>
        <v>282.99666666666667</v>
      </c>
      <c r="M36" s="4">
        <f t="shared" si="1"/>
        <v>155.00396065907478</v>
      </c>
      <c r="N36" s="3">
        <f t="shared" si="2"/>
        <v>54.77236268710165</v>
      </c>
      <c r="O36" s="4">
        <f t="shared" si="3"/>
        <v>3395.96</v>
      </c>
    </row>
    <row r="37" spans="1:15" ht="25.5">
      <c r="A37" s="2">
        <v>25</v>
      </c>
      <c r="B37" s="8" t="s">
        <v>51</v>
      </c>
      <c r="C37" s="2" t="s">
        <v>13</v>
      </c>
      <c r="D37" s="1" t="s">
        <v>15</v>
      </c>
      <c r="E37" s="16">
        <v>60</v>
      </c>
      <c r="F37" s="13">
        <v>26.88</v>
      </c>
      <c r="G37" s="13">
        <v>26.8</v>
      </c>
      <c r="H37" s="13">
        <v>26.83</v>
      </c>
      <c r="I37" s="3">
        <v>0</v>
      </c>
      <c r="J37" s="3">
        <v>0</v>
      </c>
      <c r="K37" s="3"/>
      <c r="L37" s="4">
        <f t="shared" si="0"/>
        <v>26.836666666666662</v>
      </c>
      <c r="M37" s="4">
        <f t="shared" si="1"/>
        <v>14.699075481131457</v>
      </c>
      <c r="N37" s="3">
        <f t="shared" si="2"/>
        <v>54.772359263935385</v>
      </c>
      <c r="O37" s="4">
        <f t="shared" si="3"/>
        <v>1610.1999999999998</v>
      </c>
    </row>
    <row r="38" spans="1:15" ht="25.5">
      <c r="A38" s="2">
        <v>26</v>
      </c>
      <c r="B38" s="8" t="s">
        <v>52</v>
      </c>
      <c r="C38" s="2" t="s">
        <v>13</v>
      </c>
      <c r="D38" s="1" t="s">
        <v>15</v>
      </c>
      <c r="E38" s="16">
        <v>180</v>
      </c>
      <c r="F38" s="13">
        <v>10.22</v>
      </c>
      <c r="G38" s="13">
        <v>10.19</v>
      </c>
      <c r="H38" s="13">
        <v>10.2</v>
      </c>
      <c r="I38" s="3">
        <v>0</v>
      </c>
      <c r="J38" s="3">
        <v>0</v>
      </c>
      <c r="K38" s="3"/>
      <c r="L38" s="4">
        <f t="shared" si="0"/>
        <v>10.203333333333333</v>
      </c>
      <c r="M38" s="4">
        <f t="shared" si="1"/>
        <v>5.588606266324367</v>
      </c>
      <c r="N38" s="3">
        <f t="shared" si="2"/>
        <v>54.77235804956911</v>
      </c>
      <c r="O38" s="4">
        <f t="shared" si="3"/>
        <v>1836.6</v>
      </c>
    </row>
    <row r="39" spans="1:15" ht="25.5">
      <c r="A39" s="2">
        <v>27</v>
      </c>
      <c r="B39" s="8" t="s">
        <v>53</v>
      </c>
      <c r="C39" s="2" t="s">
        <v>13</v>
      </c>
      <c r="D39" s="1" t="s">
        <v>15</v>
      </c>
      <c r="E39" s="16">
        <v>40</v>
      </c>
      <c r="F39" s="13">
        <v>115.5</v>
      </c>
      <c r="G39" s="13">
        <v>115.15</v>
      </c>
      <c r="H39" s="13">
        <v>115.27</v>
      </c>
      <c r="I39" s="3">
        <v>0</v>
      </c>
      <c r="J39" s="3">
        <v>0</v>
      </c>
      <c r="K39" s="3"/>
      <c r="L39" s="4">
        <f t="shared" si="0"/>
        <v>115.30666666666667</v>
      </c>
      <c r="M39" s="4">
        <f t="shared" si="1"/>
        <v>63.15618758284891</v>
      </c>
      <c r="N39" s="3">
        <f t="shared" si="2"/>
        <v>54.77236434682779</v>
      </c>
      <c r="O39" s="4">
        <f t="shared" si="3"/>
        <v>4612.266666666666</v>
      </c>
    </row>
    <row r="40" spans="1:15" ht="25.5">
      <c r="A40" s="2">
        <v>28</v>
      </c>
      <c r="B40" s="8" t="s">
        <v>54</v>
      </c>
      <c r="C40" s="2" t="s">
        <v>13</v>
      </c>
      <c r="D40" s="1" t="s">
        <v>15</v>
      </c>
      <c r="E40" s="16">
        <v>250</v>
      </c>
      <c r="F40" s="13">
        <v>23.93</v>
      </c>
      <c r="G40" s="13">
        <v>23.86</v>
      </c>
      <c r="H40" s="13">
        <v>23.88</v>
      </c>
      <c r="I40" s="3">
        <v>0</v>
      </c>
      <c r="J40" s="3">
        <v>0</v>
      </c>
      <c r="K40" s="3"/>
      <c r="L40" s="4">
        <f t="shared" si="0"/>
        <v>23.89</v>
      </c>
      <c r="M40" s="4">
        <f t="shared" si="1"/>
        <v>13.08511673620071</v>
      </c>
      <c r="N40" s="3">
        <f t="shared" si="2"/>
        <v>54.772359716202224</v>
      </c>
      <c r="O40" s="4">
        <f t="shared" si="3"/>
        <v>5972.5</v>
      </c>
    </row>
    <row r="41" spans="1:15" ht="25.5">
      <c r="A41" s="2">
        <v>29</v>
      </c>
      <c r="B41" s="8" t="s">
        <v>55</v>
      </c>
      <c r="C41" s="2" t="s">
        <v>13</v>
      </c>
      <c r="D41" s="1" t="s">
        <v>15</v>
      </c>
      <c r="E41" s="16">
        <v>6</v>
      </c>
      <c r="F41" s="13">
        <v>51.21</v>
      </c>
      <c r="G41" s="13">
        <v>51.06</v>
      </c>
      <c r="H41" s="13">
        <v>51.11</v>
      </c>
      <c r="I41" s="3">
        <v>0</v>
      </c>
      <c r="J41" s="3">
        <v>0</v>
      </c>
      <c r="K41" s="3"/>
      <c r="L41" s="4">
        <f t="shared" si="0"/>
        <v>51.126666666666665</v>
      </c>
      <c r="M41" s="4">
        <f t="shared" si="1"/>
        <v>28.003280700660767</v>
      </c>
      <c r="N41" s="3">
        <f t="shared" si="2"/>
        <v>54.77235760984633</v>
      </c>
      <c r="O41" s="4">
        <f t="shared" si="3"/>
        <v>306.76</v>
      </c>
    </row>
    <row r="42" spans="1:15" ht="25.5">
      <c r="A42" s="2">
        <v>30</v>
      </c>
      <c r="B42" s="8" t="s">
        <v>56</v>
      </c>
      <c r="C42" s="2" t="s">
        <v>13</v>
      </c>
      <c r="D42" s="1" t="s">
        <v>15</v>
      </c>
      <c r="E42" s="16">
        <v>13</v>
      </c>
      <c r="F42" s="13">
        <v>1197.41</v>
      </c>
      <c r="G42" s="13">
        <v>1193.83</v>
      </c>
      <c r="H42" s="13">
        <v>1195.02</v>
      </c>
      <c r="I42" s="3">
        <v>0</v>
      </c>
      <c r="J42" s="3">
        <v>0</v>
      </c>
      <c r="K42" s="3"/>
      <c r="L42" s="4">
        <f t="shared" si="0"/>
        <v>1195.4199999999998</v>
      </c>
      <c r="M42" s="4">
        <f t="shared" si="1"/>
        <v>654.7597689000143</v>
      </c>
      <c r="N42" s="3">
        <f t="shared" si="2"/>
        <v>54.77236192300734</v>
      </c>
      <c r="O42" s="4">
        <f t="shared" si="3"/>
        <v>15540.459999999997</v>
      </c>
    </row>
    <row r="43" spans="1:15" ht="25.5">
      <c r="A43" s="2">
        <v>31</v>
      </c>
      <c r="B43" s="8" t="s">
        <v>57</v>
      </c>
      <c r="C43" s="2" t="s">
        <v>13</v>
      </c>
      <c r="D43" s="1" t="s">
        <v>15</v>
      </c>
      <c r="E43" s="16">
        <v>10</v>
      </c>
      <c r="F43" s="13">
        <v>261.02</v>
      </c>
      <c r="G43" s="13">
        <v>260.24</v>
      </c>
      <c r="H43" s="13">
        <v>260.5</v>
      </c>
      <c r="I43" s="3">
        <v>0</v>
      </c>
      <c r="J43" s="3">
        <v>0</v>
      </c>
      <c r="K43" s="3"/>
      <c r="L43" s="4">
        <f t="shared" si="0"/>
        <v>260.58666666666664</v>
      </c>
      <c r="M43" s="4">
        <f t="shared" si="1"/>
        <v>142.72947179892458</v>
      </c>
      <c r="N43" s="3">
        <f t="shared" si="2"/>
        <v>54.772361773021615</v>
      </c>
      <c r="O43" s="4">
        <f t="shared" si="3"/>
        <v>2605.8666666666663</v>
      </c>
    </row>
    <row r="44" spans="1:15" ht="25.5">
      <c r="A44" s="2">
        <v>32</v>
      </c>
      <c r="B44" s="8" t="s">
        <v>58</v>
      </c>
      <c r="C44" s="2" t="s">
        <v>13</v>
      </c>
      <c r="D44" s="1" t="s">
        <v>15</v>
      </c>
      <c r="E44" s="16">
        <v>30</v>
      </c>
      <c r="F44" s="13">
        <v>37.8</v>
      </c>
      <c r="G44" s="13">
        <v>37.69</v>
      </c>
      <c r="H44" s="13">
        <v>37.72</v>
      </c>
      <c r="I44" s="3">
        <v>0</v>
      </c>
      <c r="J44" s="3">
        <v>0</v>
      </c>
      <c r="K44" s="3"/>
      <c r="L44" s="4">
        <f t="shared" si="0"/>
        <v>37.736666666666665</v>
      </c>
      <c r="M44" s="4">
        <f t="shared" si="1"/>
        <v>20.669262686414335</v>
      </c>
      <c r="N44" s="3">
        <f t="shared" si="2"/>
        <v>54.77235938454466</v>
      </c>
      <c r="O44" s="4">
        <f t="shared" si="3"/>
        <v>1132.1</v>
      </c>
    </row>
    <row r="45" spans="1:15" ht="25.5">
      <c r="A45" s="2">
        <v>33</v>
      </c>
      <c r="B45" s="8" t="s">
        <v>59</v>
      </c>
      <c r="C45" s="2" t="s">
        <v>13</v>
      </c>
      <c r="D45" s="1" t="s">
        <v>15</v>
      </c>
      <c r="E45" s="16">
        <v>12</v>
      </c>
      <c r="F45" s="13">
        <v>747</v>
      </c>
      <c r="G45" s="13">
        <v>744.77</v>
      </c>
      <c r="H45" s="13">
        <v>745.51</v>
      </c>
      <c r="I45" s="3">
        <v>0</v>
      </c>
      <c r="J45" s="3">
        <v>0</v>
      </c>
      <c r="K45" s="3"/>
      <c r="L45" s="4">
        <f t="shared" si="0"/>
        <v>745.7599999999999</v>
      </c>
      <c r="M45" s="4">
        <f t="shared" si="1"/>
        <v>408.47036407798305</v>
      </c>
      <c r="N45" s="3">
        <f t="shared" si="2"/>
        <v>54.77236162813548</v>
      </c>
      <c r="O45" s="4">
        <f t="shared" si="3"/>
        <v>8949.119999999999</v>
      </c>
    </row>
    <row r="46" spans="1:15" ht="25.5">
      <c r="A46" s="2">
        <v>34</v>
      </c>
      <c r="B46" s="8" t="s">
        <v>59</v>
      </c>
      <c r="C46" s="2" t="s">
        <v>13</v>
      </c>
      <c r="D46" s="1" t="s">
        <v>15</v>
      </c>
      <c r="E46" s="16">
        <v>4</v>
      </c>
      <c r="F46" s="13">
        <v>310.05</v>
      </c>
      <c r="G46" s="13">
        <v>309.12</v>
      </c>
      <c r="H46" s="13">
        <v>309.43</v>
      </c>
      <c r="I46" s="3">
        <v>0</v>
      </c>
      <c r="J46" s="3">
        <v>0</v>
      </c>
      <c r="K46" s="3"/>
      <c r="L46" s="4">
        <f t="shared" si="0"/>
        <v>309.53333333333336</v>
      </c>
      <c r="M46" s="4">
        <f t="shared" si="1"/>
        <v>169.53871961885284</v>
      </c>
      <c r="N46" s="3">
        <f t="shared" si="2"/>
        <v>54.77236257339635</v>
      </c>
      <c r="O46" s="4">
        <f t="shared" si="3"/>
        <v>1238.1333333333334</v>
      </c>
    </row>
    <row r="47" spans="1:15" ht="25.5">
      <c r="A47" s="2">
        <v>35</v>
      </c>
      <c r="B47" s="8" t="s">
        <v>60</v>
      </c>
      <c r="C47" s="2" t="s">
        <v>13</v>
      </c>
      <c r="D47" s="1" t="s">
        <v>15</v>
      </c>
      <c r="E47" s="16">
        <v>60</v>
      </c>
      <c r="F47" s="13">
        <v>903.59</v>
      </c>
      <c r="G47" s="13">
        <v>900.89</v>
      </c>
      <c r="H47" s="13">
        <v>901.79</v>
      </c>
      <c r="I47" s="3">
        <v>0</v>
      </c>
      <c r="J47" s="3">
        <v>0</v>
      </c>
      <c r="K47" s="3"/>
      <c r="L47" s="4">
        <f t="shared" si="0"/>
        <v>902.09</v>
      </c>
      <c r="M47" s="4">
        <f t="shared" si="1"/>
        <v>494.0959981926589</v>
      </c>
      <c r="N47" s="3">
        <f t="shared" si="2"/>
        <v>54.7723617590993</v>
      </c>
      <c r="O47" s="4">
        <f t="shared" si="3"/>
        <v>54125.4</v>
      </c>
    </row>
    <row r="48" spans="1:15" ht="25.5">
      <c r="A48" s="2">
        <v>36</v>
      </c>
      <c r="B48" s="8" t="s">
        <v>61</v>
      </c>
      <c r="C48" s="2" t="s">
        <v>13</v>
      </c>
      <c r="D48" s="1" t="s">
        <v>15</v>
      </c>
      <c r="E48" s="16">
        <v>4</v>
      </c>
      <c r="F48" s="13">
        <v>231.45</v>
      </c>
      <c r="G48" s="13">
        <v>230.76</v>
      </c>
      <c r="H48" s="13">
        <v>230.99</v>
      </c>
      <c r="I48" s="3">
        <v>0</v>
      </c>
      <c r="J48" s="3">
        <v>0</v>
      </c>
      <c r="K48" s="3"/>
      <c r="L48" s="4">
        <f t="shared" si="0"/>
        <v>231.0666666666667</v>
      </c>
      <c r="M48" s="4">
        <f t="shared" si="1"/>
        <v>126.56066944355183</v>
      </c>
      <c r="N48" s="3">
        <f t="shared" si="2"/>
        <v>54.77236127101204</v>
      </c>
      <c r="O48" s="4">
        <f t="shared" si="3"/>
        <v>924.2666666666668</v>
      </c>
    </row>
    <row r="49" spans="1:15" ht="25.5">
      <c r="A49" s="2">
        <v>37</v>
      </c>
      <c r="B49" s="8" t="s">
        <v>62</v>
      </c>
      <c r="C49" s="2" t="s">
        <v>13</v>
      </c>
      <c r="D49" s="1" t="s">
        <v>15</v>
      </c>
      <c r="E49" s="16">
        <v>30</v>
      </c>
      <c r="F49" s="13">
        <v>47.55</v>
      </c>
      <c r="G49" s="13">
        <v>47.41</v>
      </c>
      <c r="H49" s="13">
        <v>47.46</v>
      </c>
      <c r="I49" s="3">
        <v>0</v>
      </c>
      <c r="J49" s="3">
        <v>0</v>
      </c>
      <c r="K49" s="3"/>
      <c r="L49" s="4">
        <f t="shared" si="0"/>
        <v>47.47333333333333</v>
      </c>
      <c r="M49" s="4">
        <f t="shared" si="1"/>
        <v>26.002263939895695</v>
      </c>
      <c r="N49" s="3">
        <f t="shared" si="2"/>
        <v>54.77235768830718</v>
      </c>
      <c r="O49" s="4">
        <f t="shared" si="3"/>
        <v>1424.1999999999998</v>
      </c>
    </row>
    <row r="50" spans="1:15" ht="25.5">
      <c r="A50" s="2">
        <v>38</v>
      </c>
      <c r="B50" s="8" t="s">
        <v>62</v>
      </c>
      <c r="C50" s="2" t="s">
        <v>13</v>
      </c>
      <c r="D50" s="1" t="s">
        <v>15</v>
      </c>
      <c r="E50" s="16">
        <v>100</v>
      </c>
      <c r="F50" s="13">
        <v>50.85</v>
      </c>
      <c r="G50" s="13">
        <v>50.7</v>
      </c>
      <c r="H50" s="13">
        <v>50.75</v>
      </c>
      <c r="I50" s="3">
        <v>0</v>
      </c>
      <c r="J50" s="3">
        <v>0</v>
      </c>
      <c r="K50" s="3"/>
      <c r="L50" s="4">
        <f t="shared" si="0"/>
        <v>50.76666666666667</v>
      </c>
      <c r="M50" s="4">
        <f t="shared" si="1"/>
        <v>27.806100949252123</v>
      </c>
      <c r="N50" s="3">
        <f t="shared" si="2"/>
        <v>54.772359059590514</v>
      </c>
      <c r="O50" s="4">
        <f t="shared" si="3"/>
        <v>5076.666666666667</v>
      </c>
    </row>
    <row r="51" spans="1:15" ht="25.5">
      <c r="A51" s="2">
        <v>39</v>
      </c>
      <c r="B51" s="8" t="s">
        <v>63</v>
      </c>
      <c r="C51" s="2" t="s">
        <v>13</v>
      </c>
      <c r="D51" s="1" t="s">
        <v>15</v>
      </c>
      <c r="E51" s="16">
        <v>100</v>
      </c>
      <c r="F51" s="13">
        <v>230.55</v>
      </c>
      <c r="G51" s="13">
        <v>229.86</v>
      </c>
      <c r="H51" s="13">
        <v>230.09</v>
      </c>
      <c r="I51" s="3">
        <v>0</v>
      </c>
      <c r="J51" s="3">
        <v>0</v>
      </c>
      <c r="K51" s="3"/>
      <c r="L51" s="4">
        <f t="shared" si="0"/>
        <v>230.16666666666666</v>
      </c>
      <c r="M51" s="4">
        <f t="shared" si="1"/>
        <v>126.06772009519331</v>
      </c>
      <c r="N51" s="3">
        <f t="shared" si="2"/>
        <v>54.772362097839235</v>
      </c>
      <c r="O51" s="4">
        <f t="shared" si="3"/>
        <v>23016.666666666664</v>
      </c>
    </row>
    <row r="52" spans="1:15" ht="25.5">
      <c r="A52" s="2">
        <v>40</v>
      </c>
      <c r="B52" s="8" t="s">
        <v>64</v>
      </c>
      <c r="C52" s="2" t="s">
        <v>13</v>
      </c>
      <c r="D52" s="1" t="s">
        <v>15</v>
      </c>
      <c r="E52" s="16">
        <v>90</v>
      </c>
      <c r="F52" s="13">
        <v>46.8</v>
      </c>
      <c r="G52" s="13">
        <v>46.66</v>
      </c>
      <c r="H52" s="13">
        <v>46.71</v>
      </c>
      <c r="I52" s="3">
        <v>0</v>
      </c>
      <c r="J52" s="3">
        <v>0</v>
      </c>
      <c r="K52" s="3"/>
      <c r="L52" s="4">
        <f t="shared" si="0"/>
        <v>46.72333333333333</v>
      </c>
      <c r="M52" s="4">
        <f t="shared" si="1"/>
        <v>25.591472798571015</v>
      </c>
      <c r="N52" s="3">
        <f t="shared" si="2"/>
        <v>54.772360987167765</v>
      </c>
      <c r="O52" s="4">
        <f t="shared" si="3"/>
        <v>4205.099999999999</v>
      </c>
    </row>
    <row r="53" spans="1:15" ht="25.5">
      <c r="A53" s="2">
        <v>41</v>
      </c>
      <c r="B53" s="8" t="s">
        <v>65</v>
      </c>
      <c r="C53" s="2" t="s">
        <v>13</v>
      </c>
      <c r="D53" s="1" t="s">
        <v>15</v>
      </c>
      <c r="E53" s="16">
        <v>90</v>
      </c>
      <c r="F53" s="13">
        <v>133.14</v>
      </c>
      <c r="G53" s="13">
        <v>132.74</v>
      </c>
      <c r="H53" s="13">
        <v>132.87</v>
      </c>
      <c r="I53" s="3">
        <v>0</v>
      </c>
      <c r="J53" s="3">
        <v>0</v>
      </c>
      <c r="K53" s="3"/>
      <c r="L53" s="4">
        <f t="shared" si="0"/>
        <v>132.91666666666666</v>
      </c>
      <c r="M53" s="4">
        <f t="shared" si="1"/>
        <v>72.8015995703391</v>
      </c>
      <c r="N53" s="3">
        <f t="shared" si="2"/>
        <v>54.772363313107796</v>
      </c>
      <c r="O53" s="4">
        <f t="shared" si="3"/>
        <v>11962.5</v>
      </c>
    </row>
    <row r="54" spans="1:15" ht="25.5">
      <c r="A54" s="2">
        <v>42</v>
      </c>
      <c r="B54" s="8" t="s">
        <v>66</v>
      </c>
      <c r="C54" s="2" t="s">
        <v>13</v>
      </c>
      <c r="D54" s="1" t="s">
        <v>15</v>
      </c>
      <c r="E54" s="16">
        <v>9</v>
      </c>
      <c r="F54" s="13">
        <v>2129.78</v>
      </c>
      <c r="G54" s="13">
        <v>2123.41</v>
      </c>
      <c r="H54" s="13">
        <v>2125.53</v>
      </c>
      <c r="I54" s="3">
        <v>0</v>
      </c>
      <c r="J54" s="3">
        <v>0</v>
      </c>
      <c r="K54" s="3"/>
      <c r="L54" s="4">
        <f t="shared" si="0"/>
        <v>2126.2400000000002</v>
      </c>
      <c r="M54" s="4">
        <f t="shared" si="1"/>
        <v>1164.591869467583</v>
      </c>
      <c r="N54" s="3">
        <f t="shared" si="2"/>
        <v>54.77236198489271</v>
      </c>
      <c r="O54" s="4">
        <f t="shared" si="3"/>
        <v>19136.160000000003</v>
      </c>
    </row>
    <row r="55" spans="1:15" ht="25.5">
      <c r="A55" s="2">
        <v>43</v>
      </c>
      <c r="B55" s="8" t="s">
        <v>31</v>
      </c>
      <c r="C55" s="2" t="s">
        <v>13</v>
      </c>
      <c r="D55" s="1" t="s">
        <v>15</v>
      </c>
      <c r="E55" s="17">
        <v>15</v>
      </c>
      <c r="F55" s="14">
        <v>3625</v>
      </c>
      <c r="G55" s="14">
        <v>3614.16</v>
      </c>
      <c r="H55" s="14">
        <v>3617.76</v>
      </c>
      <c r="I55" s="3">
        <v>0</v>
      </c>
      <c r="J55" s="3">
        <v>0</v>
      </c>
      <c r="K55" s="3"/>
      <c r="L55" s="4">
        <f t="shared" si="0"/>
        <v>3618.9733333333334</v>
      </c>
      <c r="M55" s="4">
        <f t="shared" si="1"/>
        <v>1982.1971739663031</v>
      </c>
      <c r="N55" s="3">
        <f t="shared" si="2"/>
        <v>54.77236197649895</v>
      </c>
      <c r="O55" s="4">
        <f t="shared" si="3"/>
        <v>54284.6</v>
      </c>
    </row>
    <row r="56" spans="1:15" ht="25.5">
      <c r="A56" s="2">
        <v>44</v>
      </c>
      <c r="B56" s="8" t="s">
        <v>67</v>
      </c>
      <c r="C56" s="2" t="s">
        <v>13</v>
      </c>
      <c r="D56" s="1" t="s">
        <v>15</v>
      </c>
      <c r="E56" s="16">
        <v>150</v>
      </c>
      <c r="F56" s="13">
        <v>168.38</v>
      </c>
      <c r="G56" s="13">
        <v>167.88</v>
      </c>
      <c r="H56" s="13">
        <v>168.04</v>
      </c>
      <c r="I56" s="3">
        <v>0</v>
      </c>
      <c r="J56" s="3">
        <v>0</v>
      </c>
      <c r="K56" s="3"/>
      <c r="L56" s="4">
        <f t="shared" si="0"/>
        <v>168.1</v>
      </c>
      <c r="M56" s="4">
        <f t="shared" si="1"/>
        <v>92.07233895150051</v>
      </c>
      <c r="N56" s="3">
        <f t="shared" si="2"/>
        <v>54.772361065734984</v>
      </c>
      <c r="O56" s="4">
        <f t="shared" si="3"/>
        <v>25215</v>
      </c>
    </row>
    <row r="57" spans="1:15" ht="25.5">
      <c r="A57" s="2">
        <v>45</v>
      </c>
      <c r="B57" s="8" t="s">
        <v>68</v>
      </c>
      <c r="C57" s="2" t="s">
        <v>13</v>
      </c>
      <c r="D57" s="1" t="s">
        <v>15</v>
      </c>
      <c r="E57" s="16">
        <v>9</v>
      </c>
      <c r="F57" s="13">
        <v>14632.5</v>
      </c>
      <c r="G57" s="13">
        <v>14588.73</v>
      </c>
      <c r="H57" s="13">
        <v>14603.29</v>
      </c>
      <c r="I57" s="3">
        <v>0</v>
      </c>
      <c r="J57" s="3">
        <v>0</v>
      </c>
      <c r="K57" s="3"/>
      <c r="L57" s="4">
        <f t="shared" si="0"/>
        <v>14608.173333333334</v>
      </c>
      <c r="M57" s="4">
        <f t="shared" si="1"/>
        <v>8001.241582418943</v>
      </c>
      <c r="N57" s="3">
        <f t="shared" si="2"/>
        <v>54.77236201847009</v>
      </c>
      <c r="O57" s="4">
        <f t="shared" si="3"/>
        <v>131473.56</v>
      </c>
    </row>
    <row r="58" spans="1:15" ht="25.5">
      <c r="A58" s="2">
        <v>46</v>
      </c>
      <c r="B58" s="8" t="s">
        <v>69</v>
      </c>
      <c r="C58" s="2" t="s">
        <v>13</v>
      </c>
      <c r="D58" s="1" t="s">
        <v>15</v>
      </c>
      <c r="E58" s="16">
        <v>60</v>
      </c>
      <c r="F58" s="13">
        <v>850.56</v>
      </c>
      <c r="G58" s="13">
        <v>848.02</v>
      </c>
      <c r="H58" s="13">
        <v>848.86</v>
      </c>
      <c r="I58" s="3">
        <v>0</v>
      </c>
      <c r="J58" s="3">
        <v>0</v>
      </c>
      <c r="K58" s="3"/>
      <c r="L58" s="4">
        <f t="shared" si="0"/>
        <v>849.1466666666666</v>
      </c>
      <c r="M58" s="4">
        <f t="shared" si="1"/>
        <v>465.09768406217626</v>
      </c>
      <c r="N58" s="3">
        <f t="shared" si="2"/>
        <v>54.77236175087652</v>
      </c>
      <c r="O58" s="4">
        <f t="shared" si="3"/>
        <v>50948.799999999996</v>
      </c>
    </row>
    <row r="59" spans="1:15" ht="25.5">
      <c r="A59" s="2">
        <v>47</v>
      </c>
      <c r="B59" s="8" t="s">
        <v>70</v>
      </c>
      <c r="C59" s="2" t="s">
        <v>13</v>
      </c>
      <c r="D59" s="1" t="s">
        <v>15</v>
      </c>
      <c r="E59" s="16">
        <v>12</v>
      </c>
      <c r="F59" s="13">
        <v>1070.24</v>
      </c>
      <c r="G59" s="13">
        <v>1067.04</v>
      </c>
      <c r="H59" s="13">
        <v>1068.1</v>
      </c>
      <c r="I59" s="3">
        <v>0</v>
      </c>
      <c r="J59" s="3">
        <v>0</v>
      </c>
      <c r="K59" s="3"/>
      <c r="L59" s="4">
        <f t="shared" si="0"/>
        <v>1068.4599999999998</v>
      </c>
      <c r="M59" s="4">
        <f t="shared" si="1"/>
        <v>585.2207789202295</v>
      </c>
      <c r="N59" s="3">
        <f t="shared" si="2"/>
        <v>54.77236199017555</v>
      </c>
      <c r="O59" s="4">
        <f t="shared" si="3"/>
        <v>12821.519999999997</v>
      </c>
    </row>
    <row r="60" spans="1:15" ht="25.5">
      <c r="A60" s="2">
        <v>48</v>
      </c>
      <c r="B60" s="8" t="s">
        <v>71</v>
      </c>
      <c r="C60" s="2" t="s">
        <v>13</v>
      </c>
      <c r="D60" s="1" t="s">
        <v>15</v>
      </c>
      <c r="E60" s="16">
        <v>30</v>
      </c>
      <c r="F60" s="13">
        <v>66.77</v>
      </c>
      <c r="G60" s="13">
        <v>66.57</v>
      </c>
      <c r="H60" s="13">
        <v>66.64</v>
      </c>
      <c r="I60" s="3">
        <v>0</v>
      </c>
      <c r="J60" s="3">
        <v>0</v>
      </c>
      <c r="K60" s="3"/>
      <c r="L60" s="4">
        <f t="shared" si="0"/>
        <v>66.65999999999998</v>
      </c>
      <c r="M60" s="4">
        <f t="shared" si="1"/>
        <v>36.51125620955818</v>
      </c>
      <c r="N60" s="3">
        <f t="shared" si="2"/>
        <v>54.772361550492334</v>
      </c>
      <c r="O60" s="4">
        <f t="shared" si="3"/>
        <v>1999.7999999999995</v>
      </c>
    </row>
    <row r="61" spans="1:15" ht="25.5">
      <c r="A61" s="2">
        <v>49</v>
      </c>
      <c r="B61" s="8" t="s">
        <v>72</v>
      </c>
      <c r="C61" s="2" t="s">
        <v>13</v>
      </c>
      <c r="D61" s="1" t="s">
        <v>15</v>
      </c>
      <c r="E61" s="16">
        <v>390</v>
      </c>
      <c r="F61" s="13">
        <v>79.35</v>
      </c>
      <c r="G61" s="13">
        <v>79.11</v>
      </c>
      <c r="H61" s="13">
        <v>79.19</v>
      </c>
      <c r="I61" s="3">
        <v>0</v>
      </c>
      <c r="J61" s="3">
        <v>0</v>
      </c>
      <c r="K61" s="3"/>
      <c r="L61" s="4">
        <f t="shared" si="0"/>
        <v>79.21666666666665</v>
      </c>
      <c r="M61" s="4">
        <f t="shared" si="1"/>
        <v>43.388841307414516</v>
      </c>
      <c r="N61" s="3">
        <f t="shared" si="2"/>
        <v>54.77236436871179</v>
      </c>
      <c r="O61" s="4">
        <f t="shared" si="3"/>
        <v>30894.499999999996</v>
      </c>
    </row>
    <row r="62" spans="1:15" ht="25.5">
      <c r="A62" s="2">
        <v>50</v>
      </c>
      <c r="B62" s="8" t="s">
        <v>73</v>
      </c>
      <c r="C62" s="2" t="s">
        <v>13</v>
      </c>
      <c r="D62" s="1" t="s">
        <v>15</v>
      </c>
      <c r="E62" s="16">
        <v>70</v>
      </c>
      <c r="F62" s="13">
        <v>34.7</v>
      </c>
      <c r="G62" s="13">
        <v>34.6</v>
      </c>
      <c r="H62" s="13">
        <v>34.63</v>
      </c>
      <c r="I62" s="3">
        <v>0</v>
      </c>
      <c r="J62" s="3">
        <v>0</v>
      </c>
      <c r="K62" s="3"/>
      <c r="L62" s="4">
        <f t="shared" si="0"/>
        <v>34.64333333333334</v>
      </c>
      <c r="M62" s="4">
        <f t="shared" si="1"/>
        <v>18.97496982869801</v>
      </c>
      <c r="N62" s="3">
        <f t="shared" si="2"/>
        <v>54.77235589925337</v>
      </c>
      <c r="O62" s="4">
        <f t="shared" si="3"/>
        <v>2425.0333333333338</v>
      </c>
    </row>
    <row r="63" spans="1:15" ht="25.5">
      <c r="A63" s="2">
        <v>51</v>
      </c>
      <c r="B63" s="8" t="s">
        <v>74</v>
      </c>
      <c r="C63" s="2" t="s">
        <v>13</v>
      </c>
      <c r="D63" s="1" t="s">
        <v>15</v>
      </c>
      <c r="E63" s="16">
        <v>3</v>
      </c>
      <c r="F63" s="13">
        <v>1419.15</v>
      </c>
      <c r="G63" s="13">
        <v>1414.91</v>
      </c>
      <c r="H63" s="13">
        <v>1416.32</v>
      </c>
      <c r="I63" s="3">
        <v>0</v>
      </c>
      <c r="J63" s="3">
        <v>0</v>
      </c>
      <c r="K63" s="3"/>
      <c r="L63" s="4">
        <f t="shared" si="0"/>
        <v>1416.7933333333333</v>
      </c>
      <c r="M63" s="4">
        <f t="shared" si="1"/>
        <v>776.0111700420297</v>
      </c>
      <c r="N63" s="3">
        <f t="shared" si="2"/>
        <v>54.772361768267515</v>
      </c>
      <c r="O63" s="4">
        <f t="shared" si="3"/>
        <v>4250.38</v>
      </c>
    </row>
    <row r="64" spans="1:15" ht="25.5">
      <c r="A64" s="2">
        <v>52</v>
      </c>
      <c r="B64" s="8" t="s">
        <v>75</v>
      </c>
      <c r="C64" s="2" t="s">
        <v>13</v>
      </c>
      <c r="D64" s="1" t="s">
        <v>15</v>
      </c>
      <c r="E64" s="16">
        <v>134</v>
      </c>
      <c r="F64" s="13">
        <v>62.99</v>
      </c>
      <c r="G64" s="13">
        <v>62.8</v>
      </c>
      <c r="H64" s="13">
        <v>62.86</v>
      </c>
      <c r="I64" s="3">
        <v>0</v>
      </c>
      <c r="J64" s="3">
        <v>0</v>
      </c>
      <c r="K64" s="3"/>
      <c r="L64" s="4">
        <f t="shared" si="0"/>
        <v>62.883333333333326</v>
      </c>
      <c r="M64" s="4">
        <f t="shared" si="1"/>
        <v>34.442688629083534</v>
      </c>
      <c r="N64" s="3">
        <f t="shared" si="2"/>
        <v>54.77236463676153</v>
      </c>
      <c r="O64" s="4">
        <f t="shared" si="3"/>
        <v>8426.366666666665</v>
      </c>
    </row>
    <row r="65" spans="1:15" ht="25.5">
      <c r="A65" s="2">
        <v>53</v>
      </c>
      <c r="B65" s="8" t="s">
        <v>76</v>
      </c>
      <c r="C65" s="2" t="s">
        <v>13</v>
      </c>
      <c r="D65" s="1" t="s">
        <v>15</v>
      </c>
      <c r="E65" s="16">
        <v>24</v>
      </c>
      <c r="F65" s="13">
        <v>269.18</v>
      </c>
      <c r="G65" s="13">
        <v>268.37</v>
      </c>
      <c r="H65" s="13">
        <v>268.64</v>
      </c>
      <c r="I65" s="3">
        <v>0</v>
      </c>
      <c r="J65" s="3">
        <v>0</v>
      </c>
      <c r="K65" s="3"/>
      <c r="L65" s="4">
        <f t="shared" si="0"/>
        <v>268.72999999999996</v>
      </c>
      <c r="M65" s="4">
        <f t="shared" si="1"/>
        <v>147.18977179138503</v>
      </c>
      <c r="N65" s="3">
        <f t="shared" si="2"/>
        <v>54.772363261037114</v>
      </c>
      <c r="O65" s="4">
        <f t="shared" si="3"/>
        <v>6449.519999999999</v>
      </c>
    </row>
    <row r="66" spans="1:15" ht="25.5">
      <c r="A66" s="2">
        <v>54</v>
      </c>
      <c r="B66" s="8" t="s">
        <v>77</v>
      </c>
      <c r="C66" s="2" t="s">
        <v>13</v>
      </c>
      <c r="D66" s="1" t="s">
        <v>15</v>
      </c>
      <c r="E66" s="16">
        <v>6</v>
      </c>
      <c r="F66" s="13">
        <v>463.71</v>
      </c>
      <c r="G66" s="13">
        <v>462.32</v>
      </c>
      <c r="H66" s="13">
        <v>462.78</v>
      </c>
      <c r="I66" s="3">
        <v>0</v>
      </c>
      <c r="J66" s="3">
        <v>0</v>
      </c>
      <c r="K66" s="3"/>
      <c r="L66" s="4">
        <f t="shared" si="0"/>
        <v>462.93666666666667</v>
      </c>
      <c r="M66" s="4">
        <f t="shared" si="1"/>
        <v>253.56134942060868</v>
      </c>
      <c r="N66" s="3">
        <f t="shared" si="2"/>
        <v>54.77236254504403</v>
      </c>
      <c r="O66" s="4">
        <f t="shared" si="3"/>
        <v>2777.62</v>
      </c>
    </row>
    <row r="67" spans="1:15" ht="25.5">
      <c r="A67" s="2">
        <v>55</v>
      </c>
      <c r="B67" s="8" t="s">
        <v>78</v>
      </c>
      <c r="C67" s="2" t="s">
        <v>13</v>
      </c>
      <c r="D67" s="1" t="s">
        <v>15</v>
      </c>
      <c r="E67" s="16">
        <v>210</v>
      </c>
      <c r="F67" s="13">
        <v>33.75</v>
      </c>
      <c r="G67" s="13">
        <v>33.65</v>
      </c>
      <c r="H67" s="13">
        <v>33.68</v>
      </c>
      <c r="I67" s="3">
        <v>0</v>
      </c>
      <c r="J67" s="3">
        <v>0</v>
      </c>
      <c r="K67" s="3"/>
      <c r="L67" s="4">
        <f t="shared" si="0"/>
        <v>33.693333333333335</v>
      </c>
      <c r="M67" s="4">
        <f t="shared" si="1"/>
        <v>18.454634377304796</v>
      </c>
      <c r="N67" s="3">
        <f t="shared" si="2"/>
        <v>54.772361626349806</v>
      </c>
      <c r="O67" s="4">
        <f t="shared" si="3"/>
        <v>7075.6</v>
      </c>
    </row>
    <row r="68" spans="1:15" ht="25.5">
      <c r="A68" s="2">
        <v>56</v>
      </c>
      <c r="B68" s="8" t="s">
        <v>79</v>
      </c>
      <c r="C68" s="2" t="s">
        <v>13</v>
      </c>
      <c r="D68" s="1" t="s">
        <v>15</v>
      </c>
      <c r="E68" s="16">
        <v>2</v>
      </c>
      <c r="F68" s="13">
        <v>150</v>
      </c>
      <c r="G68" s="13">
        <v>149.55</v>
      </c>
      <c r="H68" s="13">
        <v>149.7</v>
      </c>
      <c r="I68" s="3">
        <v>0</v>
      </c>
      <c r="J68" s="3">
        <v>0</v>
      </c>
      <c r="K68" s="3"/>
      <c r="L68" s="4">
        <f t="shared" si="0"/>
        <v>149.75</v>
      </c>
      <c r="M68" s="4">
        <f t="shared" si="1"/>
        <v>82.02161300535364</v>
      </c>
      <c r="N68" s="3">
        <f t="shared" si="2"/>
        <v>54.772362607915625</v>
      </c>
      <c r="O68" s="4">
        <f t="shared" si="3"/>
        <v>299.5</v>
      </c>
    </row>
    <row r="69" spans="1:15" ht="25.5">
      <c r="A69" s="2">
        <v>57</v>
      </c>
      <c r="B69" s="8" t="s">
        <v>80</v>
      </c>
      <c r="C69" s="2" t="s">
        <v>13</v>
      </c>
      <c r="D69" s="1" t="s">
        <v>15</v>
      </c>
      <c r="E69" s="16">
        <v>10</v>
      </c>
      <c r="F69" s="13">
        <v>264.77</v>
      </c>
      <c r="G69" s="13">
        <v>263.98</v>
      </c>
      <c r="H69" s="13">
        <v>264.24</v>
      </c>
      <c r="I69" s="3">
        <v>0</v>
      </c>
      <c r="J69" s="3">
        <v>0</v>
      </c>
      <c r="K69" s="3"/>
      <c r="L69" s="4">
        <f t="shared" si="0"/>
        <v>264.33</v>
      </c>
      <c r="M69" s="4">
        <f t="shared" si="1"/>
        <v>144.77978353347544</v>
      </c>
      <c r="N69" s="3">
        <f t="shared" si="2"/>
        <v>54.772361643958476</v>
      </c>
      <c r="O69" s="4">
        <f t="shared" si="3"/>
        <v>2643.2999999999997</v>
      </c>
    </row>
    <row r="70" spans="1:15" ht="25.5">
      <c r="A70" s="2">
        <v>58</v>
      </c>
      <c r="B70" s="8" t="s">
        <v>81</v>
      </c>
      <c r="C70" s="2" t="s">
        <v>13</v>
      </c>
      <c r="D70" s="1" t="s">
        <v>15</v>
      </c>
      <c r="E70" s="16">
        <v>68</v>
      </c>
      <c r="F70" s="13">
        <v>104.87</v>
      </c>
      <c r="G70" s="13">
        <v>104.56</v>
      </c>
      <c r="H70" s="13">
        <v>104.66</v>
      </c>
      <c r="I70" s="3">
        <v>0</v>
      </c>
      <c r="J70" s="3">
        <v>0</v>
      </c>
      <c r="K70" s="3"/>
      <c r="L70" s="4">
        <f t="shared" si="0"/>
        <v>104.69666666666667</v>
      </c>
      <c r="M70" s="4">
        <f t="shared" si="1"/>
        <v>57.344835164119175</v>
      </c>
      <c r="N70" s="3">
        <f t="shared" si="2"/>
        <v>54.77235998992567</v>
      </c>
      <c r="O70" s="4">
        <f t="shared" si="3"/>
        <v>7119.373333333334</v>
      </c>
    </row>
    <row r="71" spans="1:15" ht="25.5">
      <c r="A71" s="2">
        <v>59</v>
      </c>
      <c r="B71" s="8" t="s">
        <v>82</v>
      </c>
      <c r="C71" s="2" t="s">
        <v>13</v>
      </c>
      <c r="D71" s="1" t="s">
        <v>15</v>
      </c>
      <c r="E71" s="16">
        <v>40</v>
      </c>
      <c r="F71" s="13">
        <v>38.55</v>
      </c>
      <c r="G71" s="13">
        <v>38.43</v>
      </c>
      <c r="H71" s="13">
        <v>38.47</v>
      </c>
      <c r="I71" s="3">
        <v>0</v>
      </c>
      <c r="J71" s="3">
        <v>0</v>
      </c>
      <c r="K71" s="3"/>
      <c r="L71" s="4">
        <f t="shared" si="0"/>
        <v>38.48333333333333</v>
      </c>
      <c r="M71" s="4">
        <f t="shared" si="1"/>
        <v>21.078234034187968</v>
      </c>
      <c r="N71" s="3">
        <f t="shared" si="2"/>
        <v>54.772370812095204</v>
      </c>
      <c r="O71" s="4">
        <f t="shared" si="3"/>
        <v>1539.333333333333</v>
      </c>
    </row>
    <row r="72" spans="1:15" ht="25.5">
      <c r="A72" s="2">
        <v>60</v>
      </c>
      <c r="B72" s="8" t="s">
        <v>83</v>
      </c>
      <c r="C72" s="2" t="s">
        <v>13</v>
      </c>
      <c r="D72" s="1" t="s">
        <v>15</v>
      </c>
      <c r="E72" s="16">
        <v>2</v>
      </c>
      <c r="F72" s="13">
        <v>507.03</v>
      </c>
      <c r="G72" s="13">
        <v>505.51</v>
      </c>
      <c r="H72" s="13">
        <v>506.02</v>
      </c>
      <c r="I72" s="3">
        <v>0</v>
      </c>
      <c r="J72" s="3">
        <v>0</v>
      </c>
      <c r="K72" s="3"/>
      <c r="L72" s="4">
        <f t="shared" si="0"/>
        <v>506.18666666666667</v>
      </c>
      <c r="M72" s="4">
        <f t="shared" si="1"/>
        <v>277.25039525670655</v>
      </c>
      <c r="N72" s="3">
        <f t="shared" si="2"/>
        <v>54.77236235447527</v>
      </c>
      <c r="O72" s="4">
        <f t="shared" si="3"/>
        <v>1012.3733333333333</v>
      </c>
    </row>
    <row r="73" spans="1:15" ht="25.5">
      <c r="A73" s="2">
        <v>61</v>
      </c>
      <c r="B73" s="8" t="s">
        <v>84</v>
      </c>
      <c r="C73" s="2" t="s">
        <v>13</v>
      </c>
      <c r="D73" s="1" t="s">
        <v>15</v>
      </c>
      <c r="E73" s="16">
        <v>4</v>
      </c>
      <c r="F73" s="13">
        <v>592.5</v>
      </c>
      <c r="G73" s="13">
        <v>590.73</v>
      </c>
      <c r="H73" s="13">
        <v>591.32</v>
      </c>
      <c r="I73" s="3">
        <v>0</v>
      </c>
      <c r="J73" s="3">
        <v>0</v>
      </c>
      <c r="K73" s="3"/>
      <c r="L73" s="4">
        <f t="shared" si="0"/>
        <v>591.5166666666668</v>
      </c>
      <c r="M73" s="4">
        <f t="shared" si="1"/>
        <v>323.9876482213481</v>
      </c>
      <c r="N73" s="3">
        <f t="shared" si="2"/>
        <v>54.77236170657598</v>
      </c>
      <c r="O73" s="4">
        <f t="shared" si="3"/>
        <v>2366.066666666667</v>
      </c>
    </row>
    <row r="74" spans="1:15" ht="25.5">
      <c r="A74" s="2">
        <v>62</v>
      </c>
      <c r="B74" s="8" t="s">
        <v>85</v>
      </c>
      <c r="C74" s="2" t="s">
        <v>13</v>
      </c>
      <c r="D74" s="1" t="s">
        <v>15</v>
      </c>
      <c r="E74" s="16">
        <v>60</v>
      </c>
      <c r="F74" s="13">
        <v>262.4</v>
      </c>
      <c r="G74" s="13">
        <v>261.62</v>
      </c>
      <c r="H74" s="13">
        <v>261.88</v>
      </c>
      <c r="I74" s="3">
        <v>0</v>
      </c>
      <c r="J74" s="3">
        <v>0</v>
      </c>
      <c r="K74" s="3"/>
      <c r="L74" s="4">
        <f t="shared" si="0"/>
        <v>261.96666666666664</v>
      </c>
      <c r="M74" s="4">
        <f t="shared" si="1"/>
        <v>143.48532747288135</v>
      </c>
      <c r="N74" s="3">
        <f t="shared" si="2"/>
        <v>54.77236065894441</v>
      </c>
      <c r="O74" s="4">
        <f t="shared" si="3"/>
        <v>15717.999999999998</v>
      </c>
    </row>
    <row r="75" spans="1:15" ht="25.5">
      <c r="A75" s="2">
        <v>63</v>
      </c>
      <c r="B75" s="8" t="s">
        <v>86</v>
      </c>
      <c r="C75" s="2" t="s">
        <v>13</v>
      </c>
      <c r="D75" s="1" t="s">
        <v>15</v>
      </c>
      <c r="E75" s="16">
        <v>9</v>
      </c>
      <c r="F75" s="13">
        <v>27.84</v>
      </c>
      <c r="G75" s="13">
        <v>27.76</v>
      </c>
      <c r="H75" s="13">
        <v>27.78</v>
      </c>
      <c r="I75" s="3">
        <v>0</v>
      </c>
      <c r="J75" s="3">
        <v>0</v>
      </c>
      <c r="K75" s="3"/>
      <c r="L75" s="4">
        <f t="shared" si="0"/>
        <v>27.793333333333333</v>
      </c>
      <c r="M75" s="4">
        <f t="shared" si="1"/>
        <v>15.22306408053254</v>
      </c>
      <c r="N75" s="3">
        <f t="shared" si="2"/>
        <v>54.77235816934232</v>
      </c>
      <c r="O75" s="4">
        <f t="shared" si="3"/>
        <v>250.14</v>
      </c>
    </row>
    <row r="76" spans="1:15" ht="25.5">
      <c r="A76" s="2">
        <v>64</v>
      </c>
      <c r="B76" s="8" t="s">
        <v>87</v>
      </c>
      <c r="C76" s="2" t="s">
        <v>13</v>
      </c>
      <c r="D76" s="1" t="s">
        <v>15</v>
      </c>
      <c r="E76" s="16">
        <v>54</v>
      </c>
      <c r="F76" s="13">
        <v>115.5</v>
      </c>
      <c r="G76" s="13">
        <v>115.15</v>
      </c>
      <c r="H76" s="13">
        <v>115.27</v>
      </c>
      <c r="I76" s="3">
        <v>0</v>
      </c>
      <c r="J76" s="3">
        <v>0</v>
      </c>
      <c r="K76" s="3"/>
      <c r="L76" s="4">
        <f t="shared" si="0"/>
        <v>115.30666666666667</v>
      </c>
      <c r="M76" s="4">
        <f t="shared" si="1"/>
        <v>63.15618758284891</v>
      </c>
      <c r="N76" s="3">
        <f t="shared" si="2"/>
        <v>54.77236434682779</v>
      </c>
      <c r="O76" s="4">
        <f t="shared" si="3"/>
        <v>6226.56</v>
      </c>
    </row>
    <row r="77" spans="1:15" ht="25.5">
      <c r="A77" s="2">
        <v>65</v>
      </c>
      <c r="B77" s="8" t="s">
        <v>87</v>
      </c>
      <c r="C77" s="2" t="s">
        <v>13</v>
      </c>
      <c r="D77" s="1" t="s">
        <v>15</v>
      </c>
      <c r="E77" s="16">
        <v>156</v>
      </c>
      <c r="F77" s="13">
        <v>274.47</v>
      </c>
      <c r="G77" s="13">
        <v>273.65</v>
      </c>
      <c r="H77" s="13">
        <v>273.92</v>
      </c>
      <c r="I77" s="3">
        <v>0</v>
      </c>
      <c r="J77" s="3">
        <v>0</v>
      </c>
      <c r="K77" s="3"/>
      <c r="L77" s="4">
        <f t="shared" si="0"/>
        <v>274.0133333333333</v>
      </c>
      <c r="M77" s="4">
        <f t="shared" si="1"/>
        <v>150.083574617611</v>
      </c>
      <c r="N77" s="3">
        <f t="shared" si="2"/>
        <v>54.77236191095726</v>
      </c>
      <c r="O77" s="4">
        <f t="shared" si="3"/>
        <v>42746.08</v>
      </c>
    </row>
    <row r="78" spans="1:15" ht="25.5">
      <c r="A78" s="2">
        <v>66</v>
      </c>
      <c r="B78" s="8" t="s">
        <v>88</v>
      </c>
      <c r="C78" s="2" t="s">
        <v>13</v>
      </c>
      <c r="D78" s="1" t="s">
        <v>15</v>
      </c>
      <c r="E78" s="16">
        <v>10</v>
      </c>
      <c r="F78" s="13">
        <v>16.95</v>
      </c>
      <c r="G78" s="13">
        <v>16.9</v>
      </c>
      <c r="H78" s="13">
        <v>16.92</v>
      </c>
      <c r="I78" s="3">
        <v>0</v>
      </c>
      <c r="J78" s="3">
        <v>0</v>
      </c>
      <c r="K78" s="3"/>
      <c r="L78" s="4">
        <f t="shared" si="0"/>
        <v>16.923333333333332</v>
      </c>
      <c r="M78" s="4">
        <f t="shared" si="1"/>
        <v>9.26930849632269</v>
      </c>
      <c r="N78" s="3">
        <f t="shared" si="2"/>
        <v>54.772356684987344</v>
      </c>
      <c r="O78" s="4">
        <f t="shared" si="3"/>
        <v>169.23333333333332</v>
      </c>
    </row>
    <row r="79" spans="1:15" ht="25.5">
      <c r="A79" s="2">
        <v>67</v>
      </c>
      <c r="B79" s="8" t="s">
        <v>89</v>
      </c>
      <c r="C79" s="2" t="s">
        <v>13</v>
      </c>
      <c r="D79" s="1" t="s">
        <v>15</v>
      </c>
      <c r="E79" s="16">
        <v>170</v>
      </c>
      <c r="F79" s="13">
        <v>68.25</v>
      </c>
      <c r="G79" s="13">
        <v>68.05</v>
      </c>
      <c r="H79" s="13">
        <v>68.11</v>
      </c>
      <c r="I79" s="3">
        <v>0</v>
      </c>
      <c r="J79" s="3">
        <v>0</v>
      </c>
      <c r="K79" s="3"/>
      <c r="L79" s="4">
        <f t="shared" si="0"/>
        <v>68.13666666666667</v>
      </c>
      <c r="M79" s="4">
        <f t="shared" si="1"/>
        <v>37.32005988741175</v>
      </c>
      <c r="N79" s="3">
        <f t="shared" si="2"/>
        <v>54.77235930836811</v>
      </c>
      <c r="O79" s="4">
        <f t="shared" si="3"/>
        <v>11583.233333333334</v>
      </c>
    </row>
    <row r="80" spans="1:15" ht="25.5">
      <c r="A80" s="2">
        <v>68</v>
      </c>
      <c r="B80" s="8" t="s">
        <v>89</v>
      </c>
      <c r="C80" s="2" t="s">
        <v>13</v>
      </c>
      <c r="D80" s="1" t="s">
        <v>15</v>
      </c>
      <c r="E80" s="16">
        <v>40</v>
      </c>
      <c r="F80" s="13">
        <v>369.9</v>
      </c>
      <c r="G80" s="13">
        <v>368.79</v>
      </c>
      <c r="H80" s="13">
        <v>369.16</v>
      </c>
      <c r="I80" s="3">
        <v>0</v>
      </c>
      <c r="J80" s="3">
        <v>0</v>
      </c>
      <c r="K80" s="3"/>
      <c r="L80" s="4">
        <f aca="true" t="shared" si="4" ref="L80:L130">(F80+G80+H80)/3</f>
        <v>369.28333333333336</v>
      </c>
      <c r="M80" s="4">
        <f aca="true" t="shared" si="5" ref="M80:M130">STDEV(F80:J80)</f>
        <v>202.2652065976746</v>
      </c>
      <c r="N80" s="3">
        <f aca="true" t="shared" si="6" ref="N80:N130">M80/L80*100</f>
        <v>54.77236266579625</v>
      </c>
      <c r="O80" s="4">
        <f aca="true" t="shared" si="7" ref="O80:O130">L80*E80</f>
        <v>14771.333333333334</v>
      </c>
    </row>
    <row r="81" spans="1:15" ht="25.5">
      <c r="A81" s="2">
        <v>69</v>
      </c>
      <c r="B81" s="8" t="s">
        <v>90</v>
      </c>
      <c r="C81" s="2" t="s">
        <v>13</v>
      </c>
      <c r="D81" s="1" t="s">
        <v>15</v>
      </c>
      <c r="E81" s="16">
        <v>14</v>
      </c>
      <c r="F81" s="13">
        <v>223.5</v>
      </c>
      <c r="G81" s="13">
        <v>222.83</v>
      </c>
      <c r="H81" s="13">
        <v>223.05</v>
      </c>
      <c r="I81" s="3">
        <v>0</v>
      </c>
      <c r="J81" s="3">
        <v>0</v>
      </c>
      <c r="K81" s="3"/>
      <c r="L81" s="4">
        <f t="shared" si="4"/>
        <v>223.1266666666667</v>
      </c>
      <c r="M81" s="4">
        <f t="shared" si="5"/>
        <v>122.21174710313242</v>
      </c>
      <c r="N81" s="3">
        <f t="shared" si="6"/>
        <v>54.77236268030076</v>
      </c>
      <c r="O81" s="4">
        <f t="shared" si="7"/>
        <v>3123.7733333333335</v>
      </c>
    </row>
    <row r="82" spans="1:15" ht="25.5">
      <c r="A82" s="2">
        <v>70</v>
      </c>
      <c r="B82" s="8" t="s">
        <v>91</v>
      </c>
      <c r="C82" s="2" t="s">
        <v>13</v>
      </c>
      <c r="D82" s="1" t="s">
        <v>15</v>
      </c>
      <c r="E82" s="16">
        <v>12</v>
      </c>
      <c r="F82" s="13">
        <v>416.99</v>
      </c>
      <c r="G82" s="13">
        <v>415.74</v>
      </c>
      <c r="H82" s="13">
        <v>416.16</v>
      </c>
      <c r="I82" s="3">
        <v>0</v>
      </c>
      <c r="J82" s="3">
        <v>0</v>
      </c>
      <c r="K82" s="3"/>
      <c r="L82" s="4">
        <f t="shared" si="4"/>
        <v>416.2966666666667</v>
      </c>
      <c r="M82" s="4">
        <f t="shared" si="5"/>
        <v>228.0155185946781</v>
      </c>
      <c r="N82" s="3">
        <f t="shared" si="6"/>
        <v>54.77236232046331</v>
      </c>
      <c r="O82" s="4">
        <f t="shared" si="7"/>
        <v>4995.56</v>
      </c>
    </row>
    <row r="83" spans="1:15" ht="25.5">
      <c r="A83" s="2">
        <v>71</v>
      </c>
      <c r="B83" s="8" t="s">
        <v>92</v>
      </c>
      <c r="C83" s="2" t="s">
        <v>13</v>
      </c>
      <c r="D83" s="1" t="s">
        <v>15</v>
      </c>
      <c r="E83" s="16">
        <v>50</v>
      </c>
      <c r="F83" s="13">
        <v>25.38</v>
      </c>
      <c r="G83" s="13">
        <v>25.3</v>
      </c>
      <c r="H83" s="13">
        <v>25.33</v>
      </c>
      <c r="I83" s="3">
        <v>0</v>
      </c>
      <c r="J83" s="3">
        <v>0</v>
      </c>
      <c r="K83" s="3"/>
      <c r="L83" s="4">
        <f t="shared" si="4"/>
        <v>25.336666666666662</v>
      </c>
      <c r="M83" s="4">
        <f t="shared" si="5"/>
        <v>13.877493289495765</v>
      </c>
      <c r="N83" s="3">
        <f t="shared" si="6"/>
        <v>54.77237188328813</v>
      </c>
      <c r="O83" s="4">
        <f t="shared" si="7"/>
        <v>1266.833333333333</v>
      </c>
    </row>
    <row r="84" spans="1:15" ht="25.5">
      <c r="A84" s="2">
        <v>72</v>
      </c>
      <c r="B84" s="8" t="s">
        <v>92</v>
      </c>
      <c r="C84" s="2" t="s">
        <v>13</v>
      </c>
      <c r="D84" s="1" t="s">
        <v>15</v>
      </c>
      <c r="E84" s="16">
        <v>40</v>
      </c>
      <c r="F84" s="13">
        <v>159.45</v>
      </c>
      <c r="G84" s="13">
        <v>158.97</v>
      </c>
      <c r="H84" s="13">
        <v>159.13</v>
      </c>
      <c r="I84" s="3">
        <v>0</v>
      </c>
      <c r="J84" s="3">
        <v>0</v>
      </c>
      <c r="K84" s="3"/>
      <c r="L84" s="4">
        <f t="shared" si="4"/>
        <v>159.1833333333333</v>
      </c>
      <c r="M84" s="4">
        <f t="shared" si="5"/>
        <v>87.18847372216123</v>
      </c>
      <c r="N84" s="3">
        <f t="shared" si="6"/>
        <v>54.772363347604184</v>
      </c>
      <c r="O84" s="4">
        <f t="shared" si="7"/>
        <v>6367.333333333332</v>
      </c>
    </row>
    <row r="85" spans="1:15" ht="25.5">
      <c r="A85" s="2">
        <v>73</v>
      </c>
      <c r="B85" s="8" t="s">
        <v>93</v>
      </c>
      <c r="C85" s="2" t="s">
        <v>13</v>
      </c>
      <c r="D85" s="1" t="s">
        <v>15</v>
      </c>
      <c r="E85" s="16">
        <v>13</v>
      </c>
      <c r="F85" s="13">
        <v>6389.58</v>
      </c>
      <c r="G85" s="13">
        <v>6370.47</v>
      </c>
      <c r="H85" s="13">
        <v>6376.83</v>
      </c>
      <c r="I85" s="3">
        <v>0</v>
      </c>
      <c r="J85" s="3">
        <v>0</v>
      </c>
      <c r="K85" s="3"/>
      <c r="L85" s="4">
        <f t="shared" si="4"/>
        <v>6378.959999999999</v>
      </c>
      <c r="M85" s="4">
        <f t="shared" si="5"/>
        <v>3493.907061561598</v>
      </c>
      <c r="N85" s="3">
        <f t="shared" si="6"/>
        <v>54.772361976899035</v>
      </c>
      <c r="O85" s="4">
        <f t="shared" si="7"/>
        <v>82926.47999999998</v>
      </c>
    </row>
    <row r="86" spans="1:15" ht="25.5">
      <c r="A86" s="2">
        <v>74</v>
      </c>
      <c r="B86" s="8" t="s">
        <v>94</v>
      </c>
      <c r="C86" s="2" t="s">
        <v>13</v>
      </c>
      <c r="D86" s="1" t="s">
        <v>15</v>
      </c>
      <c r="E86" s="16">
        <v>10</v>
      </c>
      <c r="F86" s="13">
        <v>17.1</v>
      </c>
      <c r="G86" s="13">
        <v>17.05</v>
      </c>
      <c r="H86" s="13">
        <v>17.07</v>
      </c>
      <c r="I86" s="3">
        <v>0</v>
      </c>
      <c r="J86" s="3">
        <v>0</v>
      </c>
      <c r="K86" s="3"/>
      <c r="L86" s="4">
        <f t="shared" si="4"/>
        <v>17.073333333333334</v>
      </c>
      <c r="M86" s="4">
        <f t="shared" si="5"/>
        <v>9.35146672987719</v>
      </c>
      <c r="N86" s="3">
        <f t="shared" si="6"/>
        <v>54.772354919233834</v>
      </c>
      <c r="O86" s="4">
        <f t="shared" si="7"/>
        <v>170.73333333333335</v>
      </c>
    </row>
    <row r="87" spans="1:15" ht="25.5">
      <c r="A87" s="2">
        <v>75</v>
      </c>
      <c r="B87" s="8" t="s">
        <v>95</v>
      </c>
      <c r="C87" s="2" t="s">
        <v>13</v>
      </c>
      <c r="D87" s="1" t="s">
        <v>15</v>
      </c>
      <c r="E87" s="16">
        <v>37</v>
      </c>
      <c r="F87" s="13">
        <v>354.75</v>
      </c>
      <c r="G87" s="13">
        <v>353.69</v>
      </c>
      <c r="H87" s="13">
        <v>354.04</v>
      </c>
      <c r="I87" s="3">
        <v>0</v>
      </c>
      <c r="J87" s="3">
        <v>0</v>
      </c>
      <c r="K87" s="3"/>
      <c r="L87" s="4">
        <f t="shared" si="4"/>
        <v>354.16</v>
      </c>
      <c r="M87" s="4">
        <f t="shared" si="5"/>
        <v>193.98179690373013</v>
      </c>
      <c r="N87" s="3">
        <f t="shared" si="6"/>
        <v>54.77236189963014</v>
      </c>
      <c r="O87" s="4">
        <f t="shared" si="7"/>
        <v>13103.92</v>
      </c>
    </row>
    <row r="88" spans="1:15" ht="25.5">
      <c r="A88" s="2">
        <v>76</v>
      </c>
      <c r="B88" s="8" t="s">
        <v>96</v>
      </c>
      <c r="C88" s="2" t="s">
        <v>13</v>
      </c>
      <c r="D88" s="1" t="s">
        <v>15</v>
      </c>
      <c r="E88" s="16">
        <v>31</v>
      </c>
      <c r="F88" s="13">
        <v>148.5</v>
      </c>
      <c r="G88" s="13">
        <v>148.06</v>
      </c>
      <c r="H88" s="13">
        <v>148.2</v>
      </c>
      <c r="I88" s="3">
        <v>0</v>
      </c>
      <c r="J88" s="3">
        <v>0</v>
      </c>
      <c r="K88" s="3"/>
      <c r="L88" s="4">
        <f t="shared" si="4"/>
        <v>148.25333333333333</v>
      </c>
      <c r="M88" s="4">
        <f t="shared" si="5"/>
        <v>81.20185047152559</v>
      </c>
      <c r="N88" s="3">
        <f t="shared" si="6"/>
        <v>54.772360692188315</v>
      </c>
      <c r="O88" s="4">
        <f t="shared" si="7"/>
        <v>4595.8533333333335</v>
      </c>
    </row>
    <row r="89" spans="1:15" ht="25.5">
      <c r="A89" s="2">
        <v>77</v>
      </c>
      <c r="B89" s="8" t="s">
        <v>97</v>
      </c>
      <c r="C89" s="2" t="s">
        <v>13</v>
      </c>
      <c r="D89" s="1" t="s">
        <v>15</v>
      </c>
      <c r="E89" s="16">
        <v>72</v>
      </c>
      <c r="F89" s="13">
        <v>92.57</v>
      </c>
      <c r="G89" s="13">
        <v>92.29</v>
      </c>
      <c r="H89" s="13">
        <v>92.39</v>
      </c>
      <c r="I89" s="3">
        <v>0</v>
      </c>
      <c r="J89" s="3">
        <v>0</v>
      </c>
      <c r="K89" s="3"/>
      <c r="L89" s="4">
        <f t="shared" si="4"/>
        <v>92.41666666666667</v>
      </c>
      <c r="M89" s="4">
        <f t="shared" si="5"/>
        <v>50.618792458927736</v>
      </c>
      <c r="N89" s="3">
        <f t="shared" si="6"/>
        <v>54.77236334599935</v>
      </c>
      <c r="O89" s="4">
        <f t="shared" si="7"/>
        <v>6654</v>
      </c>
    </row>
    <row r="90" spans="1:15" ht="25.5">
      <c r="A90" s="2">
        <v>78</v>
      </c>
      <c r="B90" s="8" t="s">
        <v>98</v>
      </c>
      <c r="C90" s="2" t="s">
        <v>13</v>
      </c>
      <c r="D90" s="1" t="s">
        <v>15</v>
      </c>
      <c r="E90" s="16">
        <v>11</v>
      </c>
      <c r="F90" s="13">
        <v>1623</v>
      </c>
      <c r="G90" s="13">
        <v>1618.15</v>
      </c>
      <c r="H90" s="13">
        <v>1619.76</v>
      </c>
      <c r="I90" s="3">
        <v>0</v>
      </c>
      <c r="J90" s="3">
        <v>0</v>
      </c>
      <c r="K90" s="3"/>
      <c r="L90" s="4">
        <f t="shared" si="4"/>
        <v>1620.3033333333333</v>
      </c>
      <c r="M90" s="4">
        <f t="shared" si="5"/>
        <v>887.4784045935992</v>
      </c>
      <c r="N90" s="3">
        <f t="shared" si="6"/>
        <v>54.77236183720328</v>
      </c>
      <c r="O90" s="4">
        <f t="shared" si="7"/>
        <v>17823.336666666666</v>
      </c>
    </row>
    <row r="91" spans="1:15" ht="25.5">
      <c r="A91" s="2">
        <v>79</v>
      </c>
      <c r="B91" s="8" t="s">
        <v>99</v>
      </c>
      <c r="C91" s="2" t="s">
        <v>13</v>
      </c>
      <c r="D91" s="1" t="s">
        <v>15</v>
      </c>
      <c r="E91" s="16">
        <v>30</v>
      </c>
      <c r="F91" s="13">
        <v>520.44</v>
      </c>
      <c r="G91" s="13">
        <v>518.88</v>
      </c>
      <c r="H91" s="13">
        <v>519.4</v>
      </c>
      <c r="I91" s="3">
        <v>0</v>
      </c>
      <c r="J91" s="3">
        <v>0</v>
      </c>
      <c r="K91" s="3"/>
      <c r="L91" s="4">
        <f t="shared" si="4"/>
        <v>519.5733333333334</v>
      </c>
      <c r="M91" s="4">
        <f t="shared" si="5"/>
        <v>284.5825892074214</v>
      </c>
      <c r="N91" s="3">
        <f t="shared" si="6"/>
        <v>54.772362427008325</v>
      </c>
      <c r="O91" s="4">
        <f t="shared" si="7"/>
        <v>15587.2</v>
      </c>
    </row>
    <row r="92" spans="1:15" ht="25.5">
      <c r="A92" s="2">
        <v>80</v>
      </c>
      <c r="B92" s="8" t="s">
        <v>100</v>
      </c>
      <c r="C92" s="2" t="s">
        <v>13</v>
      </c>
      <c r="D92" s="1" t="s">
        <v>15</v>
      </c>
      <c r="E92" s="16">
        <v>23</v>
      </c>
      <c r="F92" s="13">
        <v>3391.91</v>
      </c>
      <c r="G92" s="13">
        <v>3381.76</v>
      </c>
      <c r="H92" s="13">
        <v>3385.14</v>
      </c>
      <c r="I92" s="3">
        <v>0</v>
      </c>
      <c r="J92" s="3">
        <v>0</v>
      </c>
      <c r="K92" s="3"/>
      <c r="L92" s="4">
        <f t="shared" si="4"/>
        <v>3386.27</v>
      </c>
      <c r="M92" s="4">
        <f t="shared" si="5"/>
        <v>1854.7400654862668</v>
      </c>
      <c r="N92" s="3">
        <f t="shared" si="6"/>
        <v>54.77236208235807</v>
      </c>
      <c r="O92" s="4">
        <f t="shared" si="7"/>
        <v>77884.21</v>
      </c>
    </row>
    <row r="93" spans="1:15" ht="25.5">
      <c r="A93" s="2">
        <v>81</v>
      </c>
      <c r="B93" s="8" t="s">
        <v>101</v>
      </c>
      <c r="C93" s="2" t="s">
        <v>13</v>
      </c>
      <c r="D93" s="1" t="s">
        <v>15</v>
      </c>
      <c r="E93" s="16">
        <v>24</v>
      </c>
      <c r="F93" s="13">
        <v>167.48</v>
      </c>
      <c r="G93" s="13">
        <v>166.98</v>
      </c>
      <c r="H93" s="13">
        <v>167.15</v>
      </c>
      <c r="I93" s="3">
        <v>0</v>
      </c>
      <c r="J93" s="3">
        <v>0</v>
      </c>
      <c r="K93" s="3"/>
      <c r="L93" s="4">
        <f t="shared" si="4"/>
        <v>167.20333333333335</v>
      </c>
      <c r="M93" s="4">
        <f t="shared" si="5"/>
        <v>91.58121379409643</v>
      </c>
      <c r="N93" s="3">
        <f t="shared" si="6"/>
        <v>54.77236127315829</v>
      </c>
      <c r="O93" s="4">
        <f t="shared" si="7"/>
        <v>4012.88</v>
      </c>
    </row>
    <row r="94" spans="1:15" ht="25.5">
      <c r="A94" s="2">
        <v>82</v>
      </c>
      <c r="B94" s="8" t="s">
        <v>102</v>
      </c>
      <c r="C94" s="2" t="s">
        <v>13</v>
      </c>
      <c r="D94" s="1" t="s">
        <v>15</v>
      </c>
      <c r="E94" s="16">
        <v>12</v>
      </c>
      <c r="F94" s="13">
        <v>1323.62</v>
      </c>
      <c r="G94" s="13">
        <v>1319.66</v>
      </c>
      <c r="H94" s="13">
        <v>1320.98</v>
      </c>
      <c r="I94" s="3">
        <v>0</v>
      </c>
      <c r="J94" s="3">
        <v>0</v>
      </c>
      <c r="K94" s="3"/>
      <c r="L94" s="4">
        <f t="shared" si="4"/>
        <v>1321.4199999999998</v>
      </c>
      <c r="M94" s="4">
        <f t="shared" si="5"/>
        <v>723.7729462476474</v>
      </c>
      <c r="N94" s="3">
        <f t="shared" si="6"/>
        <v>54.77236202325131</v>
      </c>
      <c r="O94" s="4">
        <f t="shared" si="7"/>
        <v>15857.039999999997</v>
      </c>
    </row>
    <row r="95" spans="1:15" ht="25.5">
      <c r="A95" s="2">
        <v>83</v>
      </c>
      <c r="B95" s="8" t="s">
        <v>103</v>
      </c>
      <c r="C95" s="2" t="s">
        <v>13</v>
      </c>
      <c r="D95" s="1" t="s">
        <v>15</v>
      </c>
      <c r="E95" s="16">
        <v>24</v>
      </c>
      <c r="F95" s="13">
        <v>312.65</v>
      </c>
      <c r="G95" s="13">
        <v>311.71</v>
      </c>
      <c r="H95" s="13">
        <v>312.03</v>
      </c>
      <c r="I95" s="3">
        <v>0</v>
      </c>
      <c r="J95" s="3">
        <v>0</v>
      </c>
      <c r="K95" s="3"/>
      <c r="L95" s="4">
        <f t="shared" si="4"/>
        <v>312.12999999999994</v>
      </c>
      <c r="M95" s="4">
        <f t="shared" si="5"/>
        <v>170.96097586876368</v>
      </c>
      <c r="N95" s="3">
        <f t="shared" si="6"/>
        <v>54.77236275550691</v>
      </c>
      <c r="O95" s="4">
        <f t="shared" si="7"/>
        <v>7491.119999999999</v>
      </c>
    </row>
    <row r="96" spans="1:15" ht="25.5">
      <c r="A96" s="2">
        <v>84</v>
      </c>
      <c r="B96" s="8" t="s">
        <v>104</v>
      </c>
      <c r="C96" s="2" t="s">
        <v>13</v>
      </c>
      <c r="D96" s="1" t="s">
        <v>15</v>
      </c>
      <c r="E96" s="16">
        <v>96</v>
      </c>
      <c r="F96" s="13">
        <v>65.34</v>
      </c>
      <c r="G96" s="13">
        <v>65.14</v>
      </c>
      <c r="H96" s="13">
        <v>65.21</v>
      </c>
      <c r="I96" s="3">
        <v>0</v>
      </c>
      <c r="J96" s="3">
        <v>0</v>
      </c>
      <c r="K96" s="3"/>
      <c r="L96" s="4">
        <f t="shared" si="4"/>
        <v>65.23</v>
      </c>
      <c r="M96" s="4">
        <f t="shared" si="5"/>
        <v>35.728014498429665</v>
      </c>
      <c r="N96" s="3">
        <f t="shared" si="6"/>
        <v>54.77236624011906</v>
      </c>
      <c r="O96" s="4">
        <f t="shared" si="7"/>
        <v>6262.08</v>
      </c>
    </row>
    <row r="97" spans="1:15" ht="25.5">
      <c r="A97" s="2">
        <v>85</v>
      </c>
      <c r="B97" s="8" t="s">
        <v>105</v>
      </c>
      <c r="C97" s="2" t="s">
        <v>13</v>
      </c>
      <c r="D97" s="1" t="s">
        <v>15</v>
      </c>
      <c r="E97" s="16">
        <v>5</v>
      </c>
      <c r="F97" s="13">
        <v>39.45</v>
      </c>
      <c r="G97" s="13">
        <v>39.33</v>
      </c>
      <c r="H97" s="13">
        <v>39.37</v>
      </c>
      <c r="I97" s="3">
        <v>0</v>
      </c>
      <c r="J97" s="3">
        <v>0</v>
      </c>
      <c r="K97" s="3"/>
      <c r="L97" s="4">
        <f t="shared" si="4"/>
        <v>39.38333333333333</v>
      </c>
      <c r="M97" s="4">
        <f t="shared" si="5"/>
        <v>21.571183324055266</v>
      </c>
      <c r="N97" s="3">
        <f t="shared" si="6"/>
        <v>54.77236561334389</v>
      </c>
      <c r="O97" s="4">
        <f t="shared" si="7"/>
        <v>196.91666666666666</v>
      </c>
    </row>
    <row r="98" spans="1:15" ht="25.5">
      <c r="A98" s="2">
        <v>86</v>
      </c>
      <c r="B98" s="8" t="s">
        <v>106</v>
      </c>
      <c r="C98" s="2" t="s">
        <v>13</v>
      </c>
      <c r="D98" s="1" t="s">
        <v>15</v>
      </c>
      <c r="E98" s="16">
        <v>30</v>
      </c>
      <c r="F98" s="13">
        <v>112.08</v>
      </c>
      <c r="G98" s="13">
        <v>111.74</v>
      </c>
      <c r="H98" s="13">
        <v>111.86</v>
      </c>
      <c r="I98" s="3">
        <v>0</v>
      </c>
      <c r="J98" s="3">
        <v>0</v>
      </c>
      <c r="K98" s="3"/>
      <c r="L98" s="4">
        <f t="shared" si="4"/>
        <v>111.89333333333333</v>
      </c>
      <c r="M98" s="4">
        <f t="shared" si="5"/>
        <v>61.286623989252334</v>
      </c>
      <c r="N98" s="3">
        <f t="shared" si="6"/>
        <v>54.7723641467341</v>
      </c>
      <c r="O98" s="4">
        <f t="shared" si="7"/>
        <v>3356.7999999999997</v>
      </c>
    </row>
    <row r="99" spans="1:15" ht="25.5">
      <c r="A99" s="2">
        <v>87</v>
      </c>
      <c r="B99" s="8" t="s">
        <v>107</v>
      </c>
      <c r="C99" s="2" t="s">
        <v>13</v>
      </c>
      <c r="D99" s="1" t="s">
        <v>15</v>
      </c>
      <c r="E99" s="17">
        <v>50</v>
      </c>
      <c r="F99" s="14">
        <v>725</v>
      </c>
      <c r="G99" s="14">
        <v>722.83</v>
      </c>
      <c r="H99" s="14">
        <v>723.55</v>
      </c>
      <c r="I99" s="3">
        <v>0</v>
      </c>
      <c r="J99" s="3">
        <v>0</v>
      </c>
      <c r="K99" s="3"/>
      <c r="L99" s="4">
        <f t="shared" si="4"/>
        <v>723.7933333333334</v>
      </c>
      <c r="M99" s="4">
        <f t="shared" si="5"/>
        <v>396.43870601897584</v>
      </c>
      <c r="N99" s="3">
        <f t="shared" si="6"/>
        <v>54.77236218703899</v>
      </c>
      <c r="O99" s="4">
        <f t="shared" si="7"/>
        <v>36189.66666666667</v>
      </c>
    </row>
    <row r="100" spans="1:15" ht="25.5">
      <c r="A100" s="2">
        <v>88</v>
      </c>
      <c r="B100" s="8" t="s">
        <v>108</v>
      </c>
      <c r="C100" s="2" t="s">
        <v>13</v>
      </c>
      <c r="D100" s="1" t="s">
        <v>15</v>
      </c>
      <c r="E100" s="16">
        <v>270</v>
      </c>
      <c r="F100" s="13">
        <v>870</v>
      </c>
      <c r="G100" s="13">
        <v>867.4</v>
      </c>
      <c r="H100" s="13">
        <v>868.26</v>
      </c>
      <c r="I100" s="3">
        <v>0</v>
      </c>
      <c r="J100" s="3">
        <v>0</v>
      </c>
      <c r="K100" s="3"/>
      <c r="L100" s="4">
        <f t="shared" si="4"/>
        <v>868.5533333333333</v>
      </c>
      <c r="M100" s="4">
        <f t="shared" si="5"/>
        <v>475.7271750909338</v>
      </c>
      <c r="N100" s="3">
        <f t="shared" si="6"/>
        <v>54.77236190726348</v>
      </c>
      <c r="O100" s="4">
        <f t="shared" si="7"/>
        <v>234509.4</v>
      </c>
    </row>
    <row r="101" spans="1:15" ht="25.5">
      <c r="A101" s="2">
        <v>89</v>
      </c>
      <c r="B101" s="8" t="s">
        <v>108</v>
      </c>
      <c r="C101" s="2" t="s">
        <v>13</v>
      </c>
      <c r="D101" s="1" t="s">
        <v>15</v>
      </c>
      <c r="E101" s="16">
        <v>90</v>
      </c>
      <c r="F101" s="13">
        <v>247.5</v>
      </c>
      <c r="G101" s="13">
        <v>246.76</v>
      </c>
      <c r="H101" s="13">
        <v>247.01</v>
      </c>
      <c r="I101" s="3">
        <v>0</v>
      </c>
      <c r="J101" s="3">
        <v>0</v>
      </c>
      <c r="K101" s="3"/>
      <c r="L101" s="4">
        <f t="shared" si="4"/>
        <v>247.09</v>
      </c>
      <c r="M101" s="4">
        <f t="shared" si="5"/>
        <v>135.33702848814144</v>
      </c>
      <c r="N101" s="3">
        <f t="shared" si="6"/>
        <v>54.772361685273154</v>
      </c>
      <c r="O101" s="4">
        <f t="shared" si="7"/>
        <v>22238.1</v>
      </c>
    </row>
    <row r="102" spans="1:15" ht="25.5">
      <c r="A102" s="2">
        <v>90</v>
      </c>
      <c r="B102" s="8" t="s">
        <v>109</v>
      </c>
      <c r="C102" s="2" t="s">
        <v>13</v>
      </c>
      <c r="D102" s="1" t="s">
        <v>15</v>
      </c>
      <c r="E102" s="16">
        <v>126</v>
      </c>
      <c r="F102" s="13">
        <v>395.4</v>
      </c>
      <c r="G102" s="13">
        <v>394.22</v>
      </c>
      <c r="H102" s="13">
        <v>394.61</v>
      </c>
      <c r="I102" s="3">
        <v>0</v>
      </c>
      <c r="J102" s="3">
        <v>0</v>
      </c>
      <c r="K102" s="3"/>
      <c r="L102" s="4">
        <f t="shared" si="4"/>
        <v>394.74333333333334</v>
      </c>
      <c r="M102" s="4">
        <f t="shared" si="5"/>
        <v>216.21024601068282</v>
      </c>
      <c r="N102" s="3">
        <f t="shared" si="6"/>
        <v>54.772361621648535</v>
      </c>
      <c r="O102" s="4">
        <f t="shared" si="7"/>
        <v>49737.66</v>
      </c>
    </row>
    <row r="103" spans="1:15" ht="25.5">
      <c r="A103" s="2">
        <v>91</v>
      </c>
      <c r="B103" s="8" t="s">
        <v>109</v>
      </c>
      <c r="C103" s="2" t="s">
        <v>13</v>
      </c>
      <c r="D103" s="1" t="s">
        <v>15</v>
      </c>
      <c r="E103" s="16">
        <v>90</v>
      </c>
      <c r="F103" s="13">
        <v>806.36</v>
      </c>
      <c r="G103" s="13">
        <v>803.95</v>
      </c>
      <c r="H103" s="13">
        <v>804.75</v>
      </c>
      <c r="I103" s="3">
        <v>0</v>
      </c>
      <c r="J103" s="3">
        <v>0</v>
      </c>
      <c r="K103" s="3"/>
      <c r="L103" s="4">
        <f t="shared" si="4"/>
        <v>805.02</v>
      </c>
      <c r="M103" s="4">
        <f t="shared" si="5"/>
        <v>440.92846752052657</v>
      </c>
      <c r="N103" s="3">
        <f t="shared" si="6"/>
        <v>54.77236186933574</v>
      </c>
      <c r="O103" s="4">
        <f t="shared" si="7"/>
        <v>72451.8</v>
      </c>
    </row>
    <row r="104" spans="1:15" ht="25.5">
      <c r="A104" s="2">
        <v>92</v>
      </c>
      <c r="B104" s="8" t="s">
        <v>110</v>
      </c>
      <c r="C104" s="2" t="s">
        <v>13</v>
      </c>
      <c r="D104" s="1" t="s">
        <v>15</v>
      </c>
      <c r="E104" s="16">
        <v>282</v>
      </c>
      <c r="F104" s="13">
        <v>592.5</v>
      </c>
      <c r="G104" s="13">
        <v>590.73</v>
      </c>
      <c r="H104" s="13">
        <v>591.32</v>
      </c>
      <c r="I104" s="3">
        <v>0</v>
      </c>
      <c r="J104" s="3">
        <v>0</v>
      </c>
      <c r="K104" s="3"/>
      <c r="L104" s="4">
        <f t="shared" si="4"/>
        <v>591.5166666666668</v>
      </c>
      <c r="M104" s="4">
        <f t="shared" si="5"/>
        <v>323.9876482213481</v>
      </c>
      <c r="N104" s="3">
        <f t="shared" si="6"/>
        <v>54.77236170657598</v>
      </c>
      <c r="O104" s="4">
        <f t="shared" si="7"/>
        <v>166807.70000000004</v>
      </c>
    </row>
    <row r="105" spans="1:15" ht="25.5">
      <c r="A105" s="2">
        <v>93</v>
      </c>
      <c r="B105" s="8" t="s">
        <v>111</v>
      </c>
      <c r="C105" s="2" t="s">
        <v>13</v>
      </c>
      <c r="D105" s="1" t="s">
        <v>15</v>
      </c>
      <c r="E105" s="16">
        <v>30</v>
      </c>
      <c r="F105" s="13">
        <v>859.76</v>
      </c>
      <c r="G105" s="13">
        <v>857.19</v>
      </c>
      <c r="H105" s="13">
        <v>858.04</v>
      </c>
      <c r="I105" s="3">
        <v>0</v>
      </c>
      <c r="J105" s="3">
        <v>0</v>
      </c>
      <c r="K105" s="3"/>
      <c r="L105" s="4">
        <f t="shared" si="4"/>
        <v>858.3299999999999</v>
      </c>
      <c r="M105" s="4">
        <f t="shared" si="5"/>
        <v>470.1276143984738</v>
      </c>
      <c r="N105" s="3">
        <f t="shared" si="6"/>
        <v>54.77236195850941</v>
      </c>
      <c r="O105" s="4">
        <f t="shared" si="7"/>
        <v>25749.899999999998</v>
      </c>
    </row>
    <row r="106" spans="1:15" ht="25.5">
      <c r="A106" s="2">
        <v>94</v>
      </c>
      <c r="B106" s="8" t="s">
        <v>112</v>
      </c>
      <c r="C106" s="2" t="s">
        <v>13</v>
      </c>
      <c r="D106" s="1" t="s">
        <v>15</v>
      </c>
      <c r="E106" s="16">
        <v>6</v>
      </c>
      <c r="F106" s="13">
        <v>634.34</v>
      </c>
      <c r="G106" s="13">
        <v>632.44</v>
      </c>
      <c r="H106" s="13">
        <v>633.07</v>
      </c>
      <c r="I106" s="3">
        <v>0</v>
      </c>
      <c r="J106" s="3">
        <v>0</v>
      </c>
      <c r="K106" s="3"/>
      <c r="L106" s="4">
        <f t="shared" si="4"/>
        <v>633.2833333333334</v>
      </c>
      <c r="M106" s="4">
        <f t="shared" si="5"/>
        <v>346.8642420313745</v>
      </c>
      <c r="N106" s="3">
        <f t="shared" si="6"/>
        <v>54.772362349349855</v>
      </c>
      <c r="O106" s="4">
        <f t="shared" si="7"/>
        <v>3799.7000000000007</v>
      </c>
    </row>
    <row r="107" spans="1:15" ht="25.5">
      <c r="A107" s="2">
        <v>95</v>
      </c>
      <c r="B107" s="8" t="s">
        <v>113</v>
      </c>
      <c r="C107" s="2" t="s">
        <v>13</v>
      </c>
      <c r="D107" s="1" t="s">
        <v>15</v>
      </c>
      <c r="E107" s="16">
        <v>12</v>
      </c>
      <c r="F107" s="13">
        <v>181.5</v>
      </c>
      <c r="G107" s="13">
        <v>180.96</v>
      </c>
      <c r="H107" s="13">
        <v>181.14</v>
      </c>
      <c r="I107" s="3">
        <v>0</v>
      </c>
      <c r="J107" s="3">
        <v>0</v>
      </c>
      <c r="K107" s="3"/>
      <c r="L107" s="4">
        <f t="shared" si="4"/>
        <v>181.20000000000002</v>
      </c>
      <c r="M107" s="4">
        <f t="shared" si="5"/>
        <v>99.24751785309293</v>
      </c>
      <c r="N107" s="3">
        <f t="shared" si="6"/>
        <v>54.772360846077774</v>
      </c>
      <c r="O107" s="4">
        <f t="shared" si="7"/>
        <v>2174.4</v>
      </c>
    </row>
    <row r="108" spans="1:15" ht="25.5">
      <c r="A108" s="2">
        <v>96</v>
      </c>
      <c r="B108" s="8" t="s">
        <v>114</v>
      </c>
      <c r="C108" s="2" t="s">
        <v>13</v>
      </c>
      <c r="D108" s="1" t="s">
        <v>15</v>
      </c>
      <c r="E108" s="16">
        <v>12</v>
      </c>
      <c r="F108" s="13">
        <v>533.22</v>
      </c>
      <c r="G108" s="13">
        <v>531.63</v>
      </c>
      <c r="H108" s="13">
        <v>532.16</v>
      </c>
      <c r="I108" s="3">
        <v>0</v>
      </c>
      <c r="J108" s="3">
        <v>0</v>
      </c>
      <c r="K108" s="3"/>
      <c r="L108" s="4">
        <f t="shared" si="4"/>
        <v>532.3366666666666</v>
      </c>
      <c r="M108" s="4">
        <f t="shared" si="5"/>
        <v>291.5733625007608</v>
      </c>
      <c r="N108" s="3">
        <f t="shared" si="6"/>
        <v>54.772361319107745</v>
      </c>
      <c r="O108" s="4">
        <f t="shared" si="7"/>
        <v>6388.039999999999</v>
      </c>
    </row>
    <row r="109" spans="1:15" ht="25.5">
      <c r="A109" s="2">
        <v>97</v>
      </c>
      <c r="B109" s="8" t="s">
        <v>115</v>
      </c>
      <c r="C109" s="2" t="s">
        <v>13</v>
      </c>
      <c r="D109" s="1" t="s">
        <v>15</v>
      </c>
      <c r="E109" s="16">
        <v>9</v>
      </c>
      <c r="F109" s="13">
        <v>415.13</v>
      </c>
      <c r="G109" s="13">
        <v>413.89</v>
      </c>
      <c r="H109" s="13">
        <v>414.3</v>
      </c>
      <c r="I109" s="3">
        <v>0</v>
      </c>
      <c r="J109" s="3">
        <v>0</v>
      </c>
      <c r="K109" s="3"/>
      <c r="L109" s="4">
        <f t="shared" si="4"/>
        <v>414.44</v>
      </c>
      <c r="M109" s="4">
        <f t="shared" si="5"/>
        <v>226.99857627306827</v>
      </c>
      <c r="N109" s="3">
        <f t="shared" si="6"/>
        <v>54.772361807033164</v>
      </c>
      <c r="O109" s="4">
        <f t="shared" si="7"/>
        <v>3729.96</v>
      </c>
    </row>
    <row r="110" spans="1:15" ht="25.5">
      <c r="A110" s="2">
        <v>98</v>
      </c>
      <c r="B110" s="8" t="s">
        <v>116</v>
      </c>
      <c r="C110" s="2" t="s">
        <v>13</v>
      </c>
      <c r="D110" s="1" t="s">
        <v>15</v>
      </c>
      <c r="E110" s="16">
        <v>10</v>
      </c>
      <c r="F110" s="13">
        <v>535.34</v>
      </c>
      <c r="G110" s="13">
        <v>533.74</v>
      </c>
      <c r="H110" s="13">
        <v>534.27</v>
      </c>
      <c r="I110" s="3">
        <v>0</v>
      </c>
      <c r="J110" s="3">
        <v>0</v>
      </c>
      <c r="K110" s="3"/>
      <c r="L110" s="4">
        <f t="shared" si="4"/>
        <v>534.4499999999999</v>
      </c>
      <c r="M110" s="4">
        <f t="shared" si="5"/>
        <v>292.7308881891352</v>
      </c>
      <c r="N110" s="3">
        <f t="shared" si="6"/>
        <v>54.77236190272902</v>
      </c>
      <c r="O110" s="4">
        <f t="shared" si="7"/>
        <v>5344.499999999999</v>
      </c>
    </row>
    <row r="111" spans="1:15" ht="25.5">
      <c r="A111" s="2">
        <v>99</v>
      </c>
      <c r="B111" s="8" t="s">
        <v>117</v>
      </c>
      <c r="C111" s="2" t="s">
        <v>13</v>
      </c>
      <c r="D111" s="1" t="s">
        <v>15</v>
      </c>
      <c r="E111" s="16">
        <v>18</v>
      </c>
      <c r="F111" s="13">
        <v>533.4</v>
      </c>
      <c r="G111" s="13">
        <v>531.8</v>
      </c>
      <c r="H111" s="13">
        <v>532.34</v>
      </c>
      <c r="I111" s="3">
        <v>0</v>
      </c>
      <c r="J111" s="3">
        <v>0</v>
      </c>
      <c r="K111" s="3"/>
      <c r="L111" s="4">
        <f t="shared" si="4"/>
        <v>532.5133333333333</v>
      </c>
      <c r="M111" s="4">
        <f t="shared" si="5"/>
        <v>291.67013271845303</v>
      </c>
      <c r="N111" s="3">
        <f t="shared" si="6"/>
        <v>54.77236239188748</v>
      </c>
      <c r="O111" s="4">
        <f t="shared" si="7"/>
        <v>9585.24</v>
      </c>
    </row>
    <row r="112" spans="1:15" ht="25.5">
      <c r="A112" s="2">
        <v>100</v>
      </c>
      <c r="B112" s="8" t="s">
        <v>118</v>
      </c>
      <c r="C112" s="2" t="s">
        <v>13</v>
      </c>
      <c r="D112" s="1" t="s">
        <v>15</v>
      </c>
      <c r="E112" s="16">
        <v>60</v>
      </c>
      <c r="F112" s="13">
        <v>173.25</v>
      </c>
      <c r="G112" s="13">
        <v>172.73</v>
      </c>
      <c r="H112" s="13">
        <v>172.9</v>
      </c>
      <c r="I112" s="3">
        <v>0</v>
      </c>
      <c r="J112" s="3">
        <v>0</v>
      </c>
      <c r="K112" s="3"/>
      <c r="L112" s="4">
        <f t="shared" si="4"/>
        <v>172.96</v>
      </c>
      <c r="M112" s="4">
        <f t="shared" si="5"/>
        <v>94.73427906518316</v>
      </c>
      <c r="N112" s="3">
        <f t="shared" si="6"/>
        <v>54.7723630117849</v>
      </c>
      <c r="O112" s="4">
        <f t="shared" si="7"/>
        <v>10377.6</v>
      </c>
    </row>
    <row r="113" spans="1:15" ht="25.5">
      <c r="A113" s="2">
        <v>101</v>
      </c>
      <c r="B113" s="8" t="s">
        <v>119</v>
      </c>
      <c r="C113" s="2" t="s">
        <v>13</v>
      </c>
      <c r="D113" s="1" t="s">
        <v>15</v>
      </c>
      <c r="E113" s="16">
        <v>15</v>
      </c>
      <c r="F113" s="13">
        <v>1706.03</v>
      </c>
      <c r="G113" s="13">
        <v>1700.93</v>
      </c>
      <c r="H113" s="13">
        <v>1702.62</v>
      </c>
      <c r="I113" s="3">
        <v>0</v>
      </c>
      <c r="J113" s="3">
        <v>0</v>
      </c>
      <c r="K113" s="3"/>
      <c r="L113" s="4">
        <f t="shared" si="4"/>
        <v>1703.1933333333334</v>
      </c>
      <c r="M113" s="4">
        <f t="shared" si="5"/>
        <v>932.8792171176287</v>
      </c>
      <c r="N113" s="3">
        <f t="shared" si="6"/>
        <v>54.77236194272105</v>
      </c>
      <c r="O113" s="4">
        <f t="shared" si="7"/>
        <v>25547.9</v>
      </c>
    </row>
    <row r="114" spans="1:15" ht="25.5">
      <c r="A114" s="2">
        <v>102</v>
      </c>
      <c r="B114" s="8" t="s">
        <v>120</v>
      </c>
      <c r="C114" s="2" t="s">
        <v>13</v>
      </c>
      <c r="D114" s="1" t="s">
        <v>15</v>
      </c>
      <c r="E114" s="16">
        <v>36</v>
      </c>
      <c r="F114" s="13">
        <v>429</v>
      </c>
      <c r="G114" s="13">
        <v>427.72</v>
      </c>
      <c r="H114" s="13">
        <v>428.14</v>
      </c>
      <c r="I114" s="3">
        <v>0</v>
      </c>
      <c r="J114" s="3">
        <v>0</v>
      </c>
      <c r="K114" s="3"/>
      <c r="L114" s="4">
        <f t="shared" si="4"/>
        <v>428.2866666666667</v>
      </c>
      <c r="M114" s="4">
        <f t="shared" si="5"/>
        <v>234.58272212590592</v>
      </c>
      <c r="N114" s="3">
        <f t="shared" si="6"/>
        <v>54.77236168747706</v>
      </c>
      <c r="O114" s="4">
        <f t="shared" si="7"/>
        <v>15418.320000000002</v>
      </c>
    </row>
    <row r="115" spans="1:15" ht="25.5">
      <c r="A115" s="2">
        <v>103</v>
      </c>
      <c r="B115" s="8" t="s">
        <v>121</v>
      </c>
      <c r="C115" s="2" t="s">
        <v>13</v>
      </c>
      <c r="D115" s="1" t="s">
        <v>15</v>
      </c>
      <c r="E115" s="16">
        <v>36</v>
      </c>
      <c r="F115" s="13">
        <v>951.75</v>
      </c>
      <c r="G115" s="13">
        <v>948.9</v>
      </c>
      <c r="H115" s="13">
        <v>949.85</v>
      </c>
      <c r="I115" s="3">
        <v>0</v>
      </c>
      <c r="J115" s="3">
        <v>0</v>
      </c>
      <c r="K115" s="3"/>
      <c r="L115" s="4">
        <f t="shared" si="4"/>
        <v>950.1666666666666</v>
      </c>
      <c r="M115" s="4">
        <f t="shared" si="5"/>
        <v>520.4287283096504</v>
      </c>
      <c r="N115" s="3">
        <f t="shared" si="6"/>
        <v>54.77236221466239</v>
      </c>
      <c r="O115" s="4">
        <f t="shared" si="7"/>
        <v>34206</v>
      </c>
    </row>
    <row r="116" spans="1:15" ht="25.5">
      <c r="A116" s="2">
        <v>104</v>
      </c>
      <c r="B116" s="8" t="s">
        <v>121</v>
      </c>
      <c r="C116" s="2" t="s">
        <v>13</v>
      </c>
      <c r="D116" s="1" t="s">
        <v>15</v>
      </c>
      <c r="E116" s="16">
        <v>90</v>
      </c>
      <c r="F116" s="13">
        <v>951.75</v>
      </c>
      <c r="G116" s="13">
        <v>948.9</v>
      </c>
      <c r="H116" s="13">
        <v>949.85</v>
      </c>
      <c r="I116" s="3">
        <v>0</v>
      </c>
      <c r="J116" s="3">
        <v>0</v>
      </c>
      <c r="K116" s="3"/>
      <c r="L116" s="4">
        <f t="shared" si="4"/>
        <v>950.1666666666666</v>
      </c>
      <c r="M116" s="4">
        <f t="shared" si="5"/>
        <v>520.4287283096504</v>
      </c>
      <c r="N116" s="3">
        <f t="shared" si="6"/>
        <v>54.77236221466239</v>
      </c>
      <c r="O116" s="4">
        <f t="shared" si="7"/>
        <v>85515</v>
      </c>
    </row>
    <row r="117" spans="1:15" ht="25.5">
      <c r="A117" s="2">
        <v>105</v>
      </c>
      <c r="B117" s="8" t="s">
        <v>122</v>
      </c>
      <c r="C117" s="2" t="s">
        <v>13</v>
      </c>
      <c r="D117" s="1" t="s">
        <v>15</v>
      </c>
      <c r="E117" s="16">
        <v>38</v>
      </c>
      <c r="F117" s="13">
        <v>436.52</v>
      </c>
      <c r="G117" s="13">
        <v>435.21</v>
      </c>
      <c r="H117" s="13">
        <v>435.65</v>
      </c>
      <c r="I117" s="3">
        <v>0</v>
      </c>
      <c r="J117" s="3">
        <v>0</v>
      </c>
      <c r="K117" s="3"/>
      <c r="L117" s="4">
        <f t="shared" si="4"/>
        <v>435.79333333333335</v>
      </c>
      <c r="M117" s="4">
        <f t="shared" si="5"/>
        <v>238.69430456129444</v>
      </c>
      <c r="N117" s="3">
        <f t="shared" si="6"/>
        <v>54.77236256359156</v>
      </c>
      <c r="O117" s="4">
        <f t="shared" si="7"/>
        <v>16560.146666666667</v>
      </c>
    </row>
    <row r="118" spans="1:15" ht="25.5">
      <c r="A118" s="2">
        <v>106</v>
      </c>
      <c r="B118" s="8" t="s">
        <v>123</v>
      </c>
      <c r="C118" s="2" t="s">
        <v>13</v>
      </c>
      <c r="D118" s="1" t="s">
        <v>15</v>
      </c>
      <c r="E118" s="16">
        <v>36</v>
      </c>
      <c r="F118" s="13">
        <v>888.47</v>
      </c>
      <c r="G118" s="13">
        <v>885.81</v>
      </c>
      <c r="H118" s="13">
        <v>886.7</v>
      </c>
      <c r="I118" s="3">
        <v>0</v>
      </c>
      <c r="J118" s="3">
        <v>0</v>
      </c>
      <c r="K118" s="3"/>
      <c r="L118" s="4">
        <f t="shared" si="4"/>
        <v>886.9933333333333</v>
      </c>
      <c r="M118" s="4">
        <f t="shared" si="5"/>
        <v>485.82720048387574</v>
      </c>
      <c r="N118" s="3">
        <f t="shared" si="6"/>
        <v>54.772362116649774</v>
      </c>
      <c r="O118" s="4">
        <f t="shared" si="7"/>
        <v>31931.760000000002</v>
      </c>
    </row>
    <row r="119" spans="1:15" ht="25.5">
      <c r="A119" s="2">
        <v>107</v>
      </c>
      <c r="B119" s="8" t="s">
        <v>124</v>
      </c>
      <c r="C119" s="2" t="s">
        <v>13</v>
      </c>
      <c r="D119" s="1" t="s">
        <v>15</v>
      </c>
      <c r="E119" s="16">
        <v>36</v>
      </c>
      <c r="F119" s="13">
        <v>874.5</v>
      </c>
      <c r="G119" s="13">
        <v>871.88</v>
      </c>
      <c r="H119" s="13">
        <v>872.75</v>
      </c>
      <c r="I119" s="3">
        <v>0</v>
      </c>
      <c r="J119" s="3">
        <v>0</v>
      </c>
      <c r="K119" s="3"/>
      <c r="L119" s="4">
        <f t="shared" si="4"/>
        <v>873.0433333333334</v>
      </c>
      <c r="M119" s="4">
        <f t="shared" si="5"/>
        <v>478.18645827752164</v>
      </c>
      <c r="N119" s="3">
        <f t="shared" si="6"/>
        <v>54.77236238111758</v>
      </c>
      <c r="O119" s="4">
        <f t="shared" si="7"/>
        <v>31429.56</v>
      </c>
    </row>
    <row r="120" spans="1:15" ht="25.5">
      <c r="A120" s="2">
        <v>108</v>
      </c>
      <c r="B120" s="8" t="s">
        <v>125</v>
      </c>
      <c r="C120" s="2" t="s">
        <v>13</v>
      </c>
      <c r="D120" s="1" t="s">
        <v>15</v>
      </c>
      <c r="E120" s="16">
        <v>6</v>
      </c>
      <c r="F120" s="13">
        <v>122.37</v>
      </c>
      <c r="G120" s="13">
        <v>122</v>
      </c>
      <c r="H120" s="13">
        <v>122.13</v>
      </c>
      <c r="I120" s="3">
        <v>0</v>
      </c>
      <c r="J120" s="3">
        <v>0</v>
      </c>
      <c r="K120" s="3"/>
      <c r="L120" s="4">
        <f t="shared" si="4"/>
        <v>122.16666666666667</v>
      </c>
      <c r="M120" s="4">
        <f t="shared" si="5"/>
        <v>66.91357074614984</v>
      </c>
      <c r="N120" s="3">
        <f t="shared" si="6"/>
        <v>54.77236350298759</v>
      </c>
      <c r="O120" s="4">
        <f t="shared" si="7"/>
        <v>733</v>
      </c>
    </row>
    <row r="121" spans="1:15" ht="25.5">
      <c r="A121" s="2">
        <v>109</v>
      </c>
      <c r="B121" s="8" t="s">
        <v>126</v>
      </c>
      <c r="C121" s="2" t="s">
        <v>13</v>
      </c>
      <c r="D121" s="1" t="s">
        <v>15</v>
      </c>
      <c r="E121" s="16">
        <v>100</v>
      </c>
      <c r="F121" s="13">
        <v>102.05</v>
      </c>
      <c r="G121" s="13">
        <v>101.74</v>
      </c>
      <c r="H121" s="13">
        <v>101.85</v>
      </c>
      <c r="I121" s="3">
        <v>0</v>
      </c>
      <c r="J121" s="3">
        <v>0</v>
      </c>
      <c r="K121" s="3"/>
      <c r="L121" s="4">
        <f t="shared" si="4"/>
        <v>101.88</v>
      </c>
      <c r="M121" s="4">
        <f t="shared" si="5"/>
        <v>55.80208481768401</v>
      </c>
      <c r="N121" s="3">
        <f t="shared" si="6"/>
        <v>54.77236436757364</v>
      </c>
      <c r="O121" s="4">
        <f t="shared" si="7"/>
        <v>10188</v>
      </c>
    </row>
    <row r="122" spans="1:15" ht="25.5">
      <c r="A122" s="2">
        <v>110</v>
      </c>
      <c r="B122" s="8" t="s">
        <v>127</v>
      </c>
      <c r="C122" s="2" t="s">
        <v>13</v>
      </c>
      <c r="D122" s="1" t="s">
        <v>15</v>
      </c>
      <c r="E122" s="16">
        <v>30</v>
      </c>
      <c r="F122" s="13">
        <v>2282.12</v>
      </c>
      <c r="G122" s="13">
        <v>2275.29</v>
      </c>
      <c r="H122" s="13">
        <v>2277.56</v>
      </c>
      <c r="I122" s="3">
        <v>0</v>
      </c>
      <c r="J122" s="3">
        <v>0</v>
      </c>
      <c r="K122" s="3"/>
      <c r="L122" s="4">
        <f t="shared" si="4"/>
        <v>2278.3233333333333</v>
      </c>
      <c r="M122" s="4">
        <f t="shared" si="5"/>
        <v>1247.8915068947297</v>
      </c>
      <c r="N122" s="3">
        <f t="shared" si="6"/>
        <v>54.772362141811726</v>
      </c>
      <c r="O122" s="4">
        <f t="shared" si="7"/>
        <v>68349.7</v>
      </c>
    </row>
    <row r="123" spans="1:15" ht="25.5">
      <c r="A123" s="2">
        <v>111</v>
      </c>
      <c r="B123" s="8" t="s">
        <v>128</v>
      </c>
      <c r="C123" s="2" t="s">
        <v>13</v>
      </c>
      <c r="D123" s="1" t="s">
        <v>15</v>
      </c>
      <c r="E123" s="16">
        <v>80</v>
      </c>
      <c r="F123" s="13">
        <v>168.83</v>
      </c>
      <c r="G123" s="13">
        <v>168.33</v>
      </c>
      <c r="H123" s="13">
        <v>168.49</v>
      </c>
      <c r="I123" s="3">
        <v>0</v>
      </c>
      <c r="J123" s="3">
        <v>0</v>
      </c>
      <c r="K123" s="3"/>
      <c r="L123" s="4">
        <f t="shared" si="4"/>
        <v>168.55</v>
      </c>
      <c r="M123" s="4">
        <f t="shared" si="5"/>
        <v>92.31881362972557</v>
      </c>
      <c r="N123" s="3">
        <f t="shared" si="6"/>
        <v>54.772360504138575</v>
      </c>
      <c r="O123" s="4">
        <f t="shared" si="7"/>
        <v>13484</v>
      </c>
    </row>
    <row r="124" spans="1:15" ht="25.5">
      <c r="A124" s="2">
        <v>112</v>
      </c>
      <c r="B124" s="8" t="s">
        <v>128</v>
      </c>
      <c r="C124" s="2" t="s">
        <v>13</v>
      </c>
      <c r="D124" s="1" t="s">
        <v>15</v>
      </c>
      <c r="E124" s="16">
        <v>80</v>
      </c>
      <c r="F124" s="13">
        <v>167.57</v>
      </c>
      <c r="G124" s="13">
        <v>167.07</v>
      </c>
      <c r="H124" s="13">
        <v>167.24</v>
      </c>
      <c r="I124" s="3">
        <v>0</v>
      </c>
      <c r="J124" s="3">
        <v>0</v>
      </c>
      <c r="K124" s="3"/>
      <c r="L124" s="4">
        <f t="shared" si="4"/>
        <v>167.29333333333332</v>
      </c>
      <c r="M124" s="4">
        <f t="shared" si="5"/>
        <v>91.6305087293528</v>
      </c>
      <c r="N124" s="3">
        <f t="shared" si="6"/>
        <v>54.772361159651396</v>
      </c>
      <c r="O124" s="4">
        <f t="shared" si="7"/>
        <v>13383.466666666665</v>
      </c>
    </row>
    <row r="125" spans="1:15" ht="25.5">
      <c r="A125" s="2">
        <v>113</v>
      </c>
      <c r="B125" s="8" t="s">
        <v>129</v>
      </c>
      <c r="C125" s="2" t="s">
        <v>13</v>
      </c>
      <c r="D125" s="1" t="s">
        <v>15</v>
      </c>
      <c r="E125" s="16">
        <v>40</v>
      </c>
      <c r="F125" s="13">
        <v>15.77</v>
      </c>
      <c r="G125" s="13">
        <v>15.72</v>
      </c>
      <c r="H125" s="13">
        <v>15.74</v>
      </c>
      <c r="I125" s="3">
        <v>0</v>
      </c>
      <c r="J125" s="3">
        <v>0</v>
      </c>
      <c r="K125" s="3"/>
      <c r="L125" s="4">
        <f t="shared" si="4"/>
        <v>15.743333333333334</v>
      </c>
      <c r="M125" s="4">
        <f t="shared" si="5"/>
        <v>8.622997158760983</v>
      </c>
      <c r="N125" s="3">
        <f t="shared" si="6"/>
        <v>54.772372382559695</v>
      </c>
      <c r="O125" s="4">
        <f t="shared" si="7"/>
        <v>629.7333333333333</v>
      </c>
    </row>
    <row r="126" spans="1:15" ht="25.5">
      <c r="A126" s="2">
        <v>114</v>
      </c>
      <c r="B126" s="8" t="s">
        <v>130</v>
      </c>
      <c r="C126" s="2" t="s">
        <v>13</v>
      </c>
      <c r="D126" s="1" t="s">
        <v>15</v>
      </c>
      <c r="E126" s="16">
        <v>90</v>
      </c>
      <c r="F126" s="13">
        <v>126.81</v>
      </c>
      <c r="G126" s="13">
        <v>126.43</v>
      </c>
      <c r="H126" s="13">
        <v>126.56</v>
      </c>
      <c r="I126" s="3">
        <v>0</v>
      </c>
      <c r="J126" s="3">
        <v>0</v>
      </c>
      <c r="K126" s="3"/>
      <c r="L126" s="4">
        <f t="shared" si="4"/>
        <v>126.60000000000001</v>
      </c>
      <c r="M126" s="4">
        <f t="shared" si="5"/>
        <v>69.34181025903492</v>
      </c>
      <c r="N126" s="3">
        <f t="shared" si="6"/>
        <v>54.772361973961225</v>
      </c>
      <c r="O126" s="4">
        <f t="shared" si="7"/>
        <v>11394</v>
      </c>
    </row>
    <row r="127" spans="1:15" ht="25.5">
      <c r="A127" s="2">
        <v>115</v>
      </c>
      <c r="B127" s="8" t="s">
        <v>131</v>
      </c>
      <c r="C127" s="2" t="s">
        <v>13</v>
      </c>
      <c r="D127" s="1" t="s">
        <v>15</v>
      </c>
      <c r="E127" s="17">
        <v>100</v>
      </c>
      <c r="F127" s="14">
        <v>551</v>
      </c>
      <c r="G127" s="14">
        <v>549.35</v>
      </c>
      <c r="H127" s="14">
        <v>549.9</v>
      </c>
      <c r="I127" s="3">
        <v>0</v>
      </c>
      <c r="J127" s="3">
        <v>0</v>
      </c>
      <c r="K127" s="3"/>
      <c r="L127" s="4">
        <f t="shared" si="4"/>
        <v>550.0833333333334</v>
      </c>
      <c r="M127" s="4">
        <f t="shared" si="5"/>
        <v>301.2936358438393</v>
      </c>
      <c r="N127" s="3">
        <f t="shared" si="6"/>
        <v>54.772362219755664</v>
      </c>
      <c r="O127" s="4">
        <f t="shared" si="7"/>
        <v>55008.333333333336</v>
      </c>
    </row>
    <row r="128" spans="1:15" ht="25.5">
      <c r="A128" s="2">
        <v>116</v>
      </c>
      <c r="B128" s="8" t="s">
        <v>132</v>
      </c>
      <c r="C128" s="2" t="s">
        <v>13</v>
      </c>
      <c r="D128" s="1" t="s">
        <v>15</v>
      </c>
      <c r="E128" s="16">
        <v>24</v>
      </c>
      <c r="F128" s="13">
        <v>900</v>
      </c>
      <c r="G128" s="13">
        <v>897.31</v>
      </c>
      <c r="H128" s="13">
        <v>898.2</v>
      </c>
      <c r="I128" s="3">
        <v>0</v>
      </c>
      <c r="J128" s="3">
        <v>0</v>
      </c>
      <c r="K128" s="3"/>
      <c r="L128" s="4">
        <f t="shared" si="4"/>
        <v>898.5033333333334</v>
      </c>
      <c r="M128" s="4">
        <f t="shared" si="5"/>
        <v>492.1314976914199</v>
      </c>
      <c r="N128" s="3">
        <f t="shared" si="6"/>
        <v>54.77236193055338</v>
      </c>
      <c r="O128" s="4">
        <f t="shared" si="7"/>
        <v>21564.08</v>
      </c>
    </row>
    <row r="129" spans="1:15" ht="25.5">
      <c r="A129" s="2">
        <v>117</v>
      </c>
      <c r="B129" s="8" t="s">
        <v>133</v>
      </c>
      <c r="C129" s="2" t="s">
        <v>13</v>
      </c>
      <c r="D129" s="1" t="s">
        <v>15</v>
      </c>
      <c r="E129" s="17">
        <v>5</v>
      </c>
      <c r="F129" s="14">
        <v>6462.65</v>
      </c>
      <c r="G129" s="14">
        <v>6443.32</v>
      </c>
      <c r="H129" s="14">
        <v>6449.75</v>
      </c>
      <c r="I129" s="3">
        <v>0</v>
      </c>
      <c r="J129" s="3">
        <v>0</v>
      </c>
      <c r="K129" s="3"/>
      <c r="L129" s="4">
        <f t="shared" si="4"/>
        <v>6451.906666666667</v>
      </c>
      <c r="M129" s="4">
        <f t="shared" si="5"/>
        <v>3533.861675409777</v>
      </c>
      <c r="N129" s="3">
        <f t="shared" si="6"/>
        <v>54.77236200063511</v>
      </c>
      <c r="O129" s="4">
        <f t="shared" si="7"/>
        <v>32259.533333333333</v>
      </c>
    </row>
    <row r="130" spans="1:15" ht="26.25" thickBot="1">
      <c r="A130" s="2">
        <v>118</v>
      </c>
      <c r="B130" s="8" t="s">
        <v>134</v>
      </c>
      <c r="C130" s="2" t="s">
        <v>13</v>
      </c>
      <c r="D130" s="1" t="s">
        <v>15</v>
      </c>
      <c r="E130" s="16">
        <v>6</v>
      </c>
      <c r="F130" s="15">
        <v>1008.02</v>
      </c>
      <c r="G130" s="15">
        <v>1005</v>
      </c>
      <c r="H130" s="15">
        <v>1006.01</v>
      </c>
      <c r="I130" s="3">
        <v>0</v>
      </c>
      <c r="J130" s="3">
        <v>0</v>
      </c>
      <c r="K130" s="3"/>
      <c r="L130" s="4">
        <f t="shared" si="4"/>
        <v>1006.3433333333332</v>
      </c>
      <c r="M130" s="4">
        <f t="shared" si="5"/>
        <v>551.1980162155884</v>
      </c>
      <c r="N130" s="3">
        <f t="shared" si="6"/>
        <v>54.77236227022472</v>
      </c>
      <c r="O130" s="4">
        <f t="shared" si="7"/>
        <v>6038.0599999999995</v>
      </c>
    </row>
    <row r="131" spans="1:15" ht="14.25">
      <c r="A131" s="19" t="s">
        <v>139</v>
      </c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20">
        <f>SUM(O13:O130)</f>
        <v>2620529.0300000003</v>
      </c>
    </row>
    <row r="132" spans="1:13" ht="15">
      <c r="A132" s="21" t="s">
        <v>137</v>
      </c>
      <c r="B132" s="21"/>
      <c r="C132" s="21"/>
      <c r="D132" s="22"/>
      <c r="E132" s="22"/>
      <c r="F132" s="22"/>
      <c r="G132" s="22"/>
      <c r="H132" s="22"/>
      <c r="I132" s="22"/>
      <c r="J132" s="22"/>
      <c r="K132" s="22"/>
      <c r="L132" s="23"/>
      <c r="M132" s="23"/>
    </row>
    <row r="133" spans="1:13" s="18" customFormat="1" ht="15">
      <c r="A133" s="24" t="s">
        <v>138</v>
      </c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</row>
    <row r="145" spans="3:11" ht="12.75">
      <c r="C145" s="6" t="s">
        <v>0</v>
      </c>
      <c r="D145" s="6"/>
      <c r="F145" s="6"/>
      <c r="G145" s="6"/>
      <c r="H145" s="6"/>
      <c r="I145" s="6"/>
      <c r="J145" s="6"/>
      <c r="K145" s="6"/>
    </row>
  </sheetData>
  <sheetProtection/>
  <mergeCells count="21">
    <mergeCell ref="A132:C132"/>
    <mergeCell ref="A133:M133"/>
    <mergeCell ref="A4:O4"/>
    <mergeCell ref="A5:O5"/>
    <mergeCell ref="O11:O12"/>
    <mergeCell ref="A6:O6"/>
    <mergeCell ref="A7:O7"/>
    <mergeCell ref="A8:K8"/>
    <mergeCell ref="A9:K9"/>
    <mergeCell ref="A10:O10"/>
    <mergeCell ref="F11:K11"/>
    <mergeCell ref="L11:N11"/>
    <mergeCell ref="A1:O1"/>
    <mergeCell ref="A2:O2"/>
    <mergeCell ref="A3:O3"/>
    <mergeCell ref="A131:N131"/>
    <mergeCell ref="A11:A12"/>
    <mergeCell ref="B11:B12"/>
    <mergeCell ref="C11:C12"/>
    <mergeCell ref="D11:D12"/>
    <mergeCell ref="E11:E12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Kurdukova.E.M</dc:creator>
  <cp:keywords/>
  <dc:description/>
  <cp:lastModifiedBy>1</cp:lastModifiedBy>
  <cp:lastPrinted>2021-11-27T07:58:04Z</cp:lastPrinted>
  <dcterms:created xsi:type="dcterms:W3CDTF">2011-05-04T10:33:42Z</dcterms:created>
  <dcterms:modified xsi:type="dcterms:W3CDTF">2021-11-27T07:59:06Z</dcterms:modified>
  <cp:category/>
  <cp:version/>
  <cp:contentType/>
  <cp:contentStatus/>
</cp:coreProperties>
</file>