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НМЦ'!$A$1:$N$139</definedName>
  </definedNames>
  <calcPr fullCalcOnLoad="1"/>
</workbook>
</file>

<file path=xl/sharedStrings.xml><?xml version="1.0" encoding="utf-8"?>
<sst xmlns="http://schemas.openxmlformats.org/spreadsheetml/2006/main" count="404" uniqueCount="155">
  <si>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</si>
  <si>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</si>
  <si>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</si>
  <si>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</si>
  <si>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</si>
  <si>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</si>
  <si>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</si>
  <si>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</si>
  <si>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</si>
  <si>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</si>
  <si>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 xml:space="preserve">Обоснование начальной (максимальной) цены  контракта (лота) </t>
  </si>
  <si>
    <t>Основные характеристики закупаемого товара, работ, услуг (Эквивалент)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</si>
  <si>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2021 г.
</t>
  </si>
  <si>
    <t>№ п/п</t>
  </si>
  <si>
    <t xml:space="preserve"> кол-во</t>
  </si>
  <si>
    <t>в соответствии с описанием объекта закупки</t>
  </si>
  <si>
    <t xml:space="preserve">Источник цены № 1  б/н от б/д
</t>
  </si>
  <si>
    <t xml:space="preserve">Источник цены № 2 б/н от б/д
</t>
  </si>
  <si>
    <t xml:space="preserve">Источник цены № 3 б/н от б/д
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</si>
  <si>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</si>
  <si>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</si>
  <si>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Главный врач</t>
  </si>
  <si>
    <t>ЧУЗ "РЖД-МЕДИЦИНА" г.Новороссийск</t>
  </si>
  <si>
    <t>__________________________ С.В. Зайцев</t>
  </si>
  <si>
    <t>«____» _________________2021 год</t>
  </si>
  <si>
    <t xml:space="preserve">УТВЕРЖДАЮ
</t>
  </si>
  <si>
    <t>шт</t>
  </si>
  <si>
    <t>Предмет закупки: изготовление полиграфической продукции.</t>
  </si>
  <si>
    <t>Дата подготовки обоснования начальной (максимальной) цены контракта 16.06.2021 г.</t>
  </si>
  <si>
    <t>Журнал учета проведения дезинфекционных работ</t>
  </si>
  <si>
    <t>Лист учета Н.С.</t>
  </si>
  <si>
    <t>Лист учета сильнодействующих средств</t>
  </si>
  <si>
    <t>Лист учета питания</t>
  </si>
  <si>
    <t>Направление на прижизненное патологоанатомическое исследования биопсионного материала</t>
  </si>
  <si>
    <t>Карта анестезии</t>
  </si>
  <si>
    <t>Протокол гистероскопии</t>
  </si>
  <si>
    <t>Протокол раздельного диагностического выскабливания стенок цервикального канала</t>
  </si>
  <si>
    <t>Журнал работы бактерицидного облучателя</t>
  </si>
  <si>
    <t>Журнал генеральных уборок</t>
  </si>
  <si>
    <t>Журнал работы генеральных уборок</t>
  </si>
  <si>
    <t>Журнал  генеральных уборок</t>
  </si>
  <si>
    <t>Журнал регистрации назначений связанных с оборотом НС</t>
  </si>
  <si>
    <t>Журнал учета операций связанных с обращением лекарственных средсв.</t>
  </si>
  <si>
    <t>Журнал учета операций связанных с обращением лекарственных средств</t>
  </si>
  <si>
    <t>Журнал учета химической стерилизации</t>
  </si>
  <si>
    <t>Журнал учета  ИЛП</t>
  </si>
  <si>
    <t>Журнал учета работы сухо жара</t>
  </si>
  <si>
    <t>Журнал ВЭК</t>
  </si>
  <si>
    <t>Журнал выписки льготных рецептов</t>
  </si>
  <si>
    <t>Журнал регистрации листов нетрудоспособности</t>
  </si>
  <si>
    <t>Индивидуальная карта НУ-3</t>
  </si>
  <si>
    <t>Журнал приема лок.бригад</t>
  </si>
  <si>
    <t>Журнал регистраций отстранений от смены</t>
  </si>
  <si>
    <t>Журнал приема иногородних лок. бригад не имеющих карт НУ-3</t>
  </si>
  <si>
    <t>Журнал учета рецептов № 107</t>
  </si>
  <si>
    <t>Журнал предметно количественного учета</t>
  </si>
  <si>
    <t>Журнал учета послерейсовых мед.осмотров</t>
  </si>
  <si>
    <t>Журнал учета предрейсовых осмотров</t>
  </si>
  <si>
    <t>Журнал учета обращений в медпункт</t>
  </si>
  <si>
    <t>Журнал учета работы бактерицидной камеры</t>
  </si>
  <si>
    <t>Журнал по охране труда; инструктаж на рабоче6м месте</t>
  </si>
  <si>
    <t>Протокол переливания</t>
  </si>
  <si>
    <t>Лист учета движения больных и коечного фонда стационара</t>
  </si>
  <si>
    <t>Карта стационарного больного</t>
  </si>
  <si>
    <t>Бракеражный журнал</t>
  </si>
  <si>
    <t>Карта ФТО</t>
  </si>
  <si>
    <t>Карта амбулаторного больного Ф-25</t>
  </si>
  <si>
    <t>Личная мед. карта</t>
  </si>
  <si>
    <t>Паспорт здоровья</t>
  </si>
  <si>
    <t>Бланк исследований резус принадлежности</t>
  </si>
  <si>
    <t>Анализ крови на ПСА</t>
  </si>
  <si>
    <t>Журнал температурного режима холодильника</t>
  </si>
  <si>
    <t>Журнал температурного режима холодильника вакцины</t>
  </si>
  <si>
    <t>Бланк Анализа крови фирменный</t>
  </si>
  <si>
    <t>Бланк АОК</t>
  </si>
  <si>
    <t>Анализ крови на ВИЧ</t>
  </si>
  <si>
    <t>Обоснование клинического диагноза</t>
  </si>
  <si>
    <t>Журнал контроля микроклимата</t>
  </si>
  <si>
    <t>порционник</t>
  </si>
  <si>
    <t>Согласие на оперативное лечение</t>
  </si>
  <si>
    <t>Бланк ОАМ</t>
  </si>
  <si>
    <t>Бланк биохимии</t>
  </si>
  <si>
    <t>Бланк ревмопробы</t>
  </si>
  <si>
    <t>Бланк коагулограммы</t>
  </si>
  <si>
    <t>Анализ крови на РМП</t>
  </si>
  <si>
    <t>Бланк ан.кала ня я/г</t>
  </si>
  <si>
    <t>Бланк билетное бюро</t>
  </si>
  <si>
    <t>Анализ мочи по Ничепоренко</t>
  </si>
  <si>
    <t>Анализ крови на ВГС</t>
  </si>
  <si>
    <t>Анализ крови на ВГВ</t>
  </si>
  <si>
    <t>Анализ крови на Ифа Сифилис</t>
  </si>
  <si>
    <t>Мазок на микрофлору</t>
  </si>
  <si>
    <t>Мазок на цитологию</t>
  </si>
  <si>
    <t>Направление на рентген</t>
  </si>
  <si>
    <t>пневмотохометрия</t>
  </si>
  <si>
    <t>Направление на флюорографию</t>
  </si>
  <si>
    <t>Бланк полей зрения картон</t>
  </si>
  <si>
    <t>Направление в стационар</t>
  </si>
  <si>
    <t>Направления на ВК</t>
  </si>
  <si>
    <t>Рецепт форма №107</t>
  </si>
  <si>
    <t>Рецепт форма №408</t>
  </si>
  <si>
    <t>Форма КЭК</t>
  </si>
  <si>
    <t>Форма НУ2</t>
  </si>
  <si>
    <t>Справка нетрудоспособности учащегося</t>
  </si>
  <si>
    <t>Учетная форма вакцинации</t>
  </si>
  <si>
    <t>Сертификат прививок</t>
  </si>
  <si>
    <t>Анализ  крови  глюкоза холестерин</t>
  </si>
  <si>
    <t>Согласие на ВИЧ обследование</t>
  </si>
  <si>
    <t>Сводный заказ</t>
  </si>
  <si>
    <t>Форма справки</t>
  </si>
  <si>
    <t>Эпикриз ВЭК</t>
  </si>
  <si>
    <t xml:space="preserve">Согласие на вакцинацию      или    отказ                                           </t>
  </si>
  <si>
    <t>Карта профилактических прививок</t>
  </si>
  <si>
    <t>Осмотр перед прививкой</t>
  </si>
  <si>
    <t>Санаторно курортная карта</t>
  </si>
  <si>
    <t>Справка на получение сан.путевки</t>
  </si>
  <si>
    <t>План -эпикриз</t>
  </si>
  <si>
    <t>Исследования аудиометрии</t>
  </si>
  <si>
    <t>Журнал учета обязательных и периодических медицинских осмотров</t>
  </si>
  <si>
    <t>Журнал списания пустых ампул Н.С.</t>
  </si>
  <si>
    <t>Журнал инструктажа по пожарной безопасности</t>
  </si>
  <si>
    <t>Медицинская справка 086у</t>
  </si>
  <si>
    <t>Лист учета рентгеновских излучений</t>
  </si>
  <si>
    <t>Бланк ВЭК ЖД</t>
  </si>
  <si>
    <t>Контрольная карта диспансерного наблюдения</t>
  </si>
  <si>
    <t>Журнал регистрации предрейсовых и послерейсовых медосмотров водителей авторанспортных средств</t>
  </si>
  <si>
    <t>Согласие на обработку персональных данных</t>
  </si>
  <si>
    <t>Журнал послерейсовой и послесменной алкометрии работников локомотивной бригады</t>
  </si>
  <si>
    <t>Акт медицинского осведительствования на состояние опьянения</t>
  </si>
  <si>
    <t>Протокол тестирования иммунохроматографическим экспресс-тестом содержание наркотических веществ в моче</t>
  </si>
  <si>
    <t>Журнал регистрации результатов экспресс-тестирования содержания наркотических средств и психотропных веществ в моче</t>
  </si>
  <si>
    <t>Журнал регистрации амбулаторных больных</t>
  </si>
  <si>
    <t>Журнал трехступенчатого контроля</t>
  </si>
  <si>
    <t>Индивидуальная карта предрейсовых (предсменных) медосмотров работника ОАО «РЖД», производственная деятельность которого непосредственно связана с движением поездов и маневровой работой на железнодорожном транспорте общего пользования</t>
  </si>
  <si>
    <t>Технический журнал учета отходов класса Б ( вне ЛПУ)</t>
  </si>
  <si>
    <t>Журнал контроля технического состояния и учета ремонтных работ холодильников для вакцины</t>
  </si>
  <si>
    <t>Журнал учета качества предстерилезационной обработки</t>
  </si>
  <si>
    <t>Технический журнал учета отходов класса  Б /В</t>
  </si>
  <si>
    <t>Журнал регистрации предрейсовых и предсменных мед.осмотров локомотивного депо</t>
  </si>
  <si>
    <t>Журнал регистрации амбулаторного приема и обращений по приемному отделению</t>
  </si>
  <si>
    <t>Направление на МРТ</t>
  </si>
  <si>
    <t>Журнал регистрации предрейсовых и предсменных мед.осмотров Грушова /Тихорецк</t>
  </si>
  <si>
    <t>Журнал регистрации послерейсовых и послесменных мед.осмотров Грушова /Тихорецк</t>
  </si>
  <si>
    <t>Журнал записи оперативных вмешательств</t>
  </si>
  <si>
    <t>Лист назначения</t>
  </si>
  <si>
    <t>Лист уточненного диагноза</t>
  </si>
  <si>
    <t>Онко лист</t>
  </si>
  <si>
    <t>Карта пррывания беременности</t>
  </si>
  <si>
    <t>Карта стоматологического больного</t>
  </si>
  <si>
    <t>Типовая форма информированного добровольного согласия на элект.лист.нетр. нетрудоспасобности</t>
  </si>
  <si>
    <t>Согласие на анестезиологическое обеспечение медицинского вмешательства</t>
  </si>
  <si>
    <t>Реестр Работники РЖД</t>
  </si>
  <si>
    <t>Журнал технического обслуживания и текущего ремонта мед. оборудования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</si>
  <si>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</si>
  <si>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коэффициент вариации цен V (%)                    (не должен превышать 33%)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</si>
</sst>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_-* #,##0.00\ _р_._-;\-* #,##0.00\ _р_._-;_-* &quot;-&quot;??\ 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11</xdr:row>
      <xdr:rowOff>1419225</xdr:rowOff>
    </xdr:from>
    <xdr:to>
      <xdr:col>13</xdr:col>
      <xdr:colOff>47625</xdr:colOff>
      <xdr:row>11</xdr:row>
      <xdr:rowOff>1771650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543425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790575</xdr:colOff>
      <xdr:row>11</xdr:row>
      <xdr:rowOff>1352550</xdr:rowOff>
    </xdr:from>
    <xdr:to>
      <xdr:col>11</xdr:col>
      <xdr:colOff>1076325</xdr:colOff>
      <xdr:row>11</xdr:row>
      <xdr:rowOff>1790700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4476750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view="pageBreakPreview" zoomScale="80" zoomScaleNormal="90" zoomScaleSheetLayoutView="80" zoomScalePageLayoutView="0" workbookViewId="0" topLeftCell="A1">
      <selection activeCell="B157" sqref="B157"/>
    </sheetView>
  </sheetViews>
  <sheetFormatPr defaultColWidth="9.00390625" defaultRowHeight="12.75"/>
  <cols>
    <col min="1" max="1" width="5.25390625" style="6" customWidth="1"/>
    <col min="2" max="2" width="47.125" style="6" customWidth="1"/>
    <col min="3" max="3" width="22.75390625" style="6" customWidth="1"/>
    <col min="4" max="4" width="6.625" style="7" customWidth="1"/>
    <col min="5" max="5" width="5.875" style="7" customWidth="1"/>
    <col min="6" max="6" width="11.125" style="7" customWidth="1"/>
    <col min="7" max="7" width="10.375" style="7" customWidth="1"/>
    <col min="8" max="8" width="11.375" style="7" customWidth="1"/>
    <col min="9" max="9" width="8.25390625" style="7" customWidth="1"/>
    <col min="10" max="10" width="8.125" style="7" customWidth="1"/>
    <col min="11" max="11" width="10.75390625" style="6" customWidth="1"/>
    <col min="12" max="12" width="14.875" style="6" customWidth="1"/>
    <col min="13" max="13" width="18.875" style="6" customWidth="1"/>
    <col min="14" max="14" width="22.625" style="6" customWidth="1"/>
    <col min="15" max="16384" width="9.125" style="6" customWidth="1"/>
  </cols>
  <sheetData>
    <row r="1" spans="1:14" s="1" customFormat="1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15.75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5.75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" customFormat="1" ht="38.25" customHeight="1">
      <c r="A4" s="14" t="s">
        <v>23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" customFormat="1" ht="15.75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10" t="s">
        <v>27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2.5" customHeight="1">
      <c r="A8" s="10" t="s">
        <v>28</v>
      </c>
      <c r="B8" s="10"/>
      <c r="C8" s="10"/>
      <c r="D8" s="10"/>
      <c r="E8" s="10"/>
      <c r="F8" s="10"/>
      <c r="G8" s="10"/>
      <c r="H8" s="10"/>
      <c r="I8" s="10"/>
      <c r="J8" s="10"/>
      <c r="K8" s="7"/>
      <c r="L8" s="7"/>
      <c r="M8" s="7"/>
      <c r="N8" s="7"/>
    </row>
    <row r="9" spans="1:14" ht="23.25" customHeight="1">
      <c r="A9" s="10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0" ht="20.25" customHeight="1">
      <c r="A10" s="16" t="s">
        <v>2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4" ht="50.25" customHeight="1">
      <c r="A11" s="17" t="s">
        <v>13</v>
      </c>
      <c r="B11" s="11" t="s">
        <v>9</v>
      </c>
      <c r="C11" s="17" t="s">
        <v>11</v>
      </c>
      <c r="D11" s="17" t="s">
        <v>3</v>
      </c>
      <c r="E11" s="17" t="s">
        <v>14</v>
      </c>
      <c r="F11" s="11" t="s">
        <v>4</v>
      </c>
      <c r="G11" s="11"/>
      <c r="H11" s="11"/>
      <c r="I11" s="11"/>
      <c r="J11" s="11"/>
      <c r="K11" s="18" t="s">
        <v>5</v>
      </c>
      <c r="L11" s="18"/>
      <c r="M11" s="18"/>
      <c r="N11" s="11" t="s">
        <v>153</v>
      </c>
    </row>
    <row r="12" spans="1:14" ht="144.75" customHeight="1">
      <c r="A12" s="17"/>
      <c r="B12" s="11"/>
      <c r="C12" s="17"/>
      <c r="D12" s="17"/>
      <c r="E12" s="17"/>
      <c r="F12" s="2" t="s">
        <v>16</v>
      </c>
      <c r="G12" s="2" t="s">
        <v>17</v>
      </c>
      <c r="H12" s="2" t="s">
        <v>18</v>
      </c>
      <c r="I12" s="2" t="s">
        <v>19</v>
      </c>
      <c r="J12" s="2" t="s">
        <v>20</v>
      </c>
      <c r="K12" s="8" t="s">
        <v>6</v>
      </c>
      <c r="L12" s="8" t="s">
        <v>7</v>
      </c>
      <c r="M12" s="3" t="s">
        <v>154</v>
      </c>
      <c r="N12" s="11"/>
    </row>
    <row r="13" spans="1:14" ht="27.75" customHeight="1">
      <c r="A13" s="3">
        <v>1</v>
      </c>
      <c r="B13" s="12" t="s">
        <v>29</v>
      </c>
      <c r="C13" s="3" t="s">
        <v>15</v>
      </c>
      <c r="D13" s="3" t="s">
        <v>26</v>
      </c>
      <c r="E13" s="19">
        <v>30</v>
      </c>
      <c r="F13" s="20">
        <v>170</v>
      </c>
      <c r="G13" s="20">
        <v>220</v>
      </c>
      <c r="H13" s="21">
        <v>195</v>
      </c>
      <c r="I13" s="4">
        <v>0</v>
      </c>
      <c r="J13" s="4">
        <v>0</v>
      </c>
      <c r="K13" s="5">
        <f>(F13+G13+H13)/3</f>
        <v>195</v>
      </c>
      <c r="L13" s="5">
        <f aca="true" t="shared" si="0" ref="L13:L26">STDEV(F13:J13)</f>
        <v>108.25894882179486</v>
      </c>
      <c r="M13" s="4">
        <f aca="true" t="shared" si="1" ref="M13:M26">L13/K13*100</f>
        <v>55.51740965220249</v>
      </c>
      <c r="N13" s="5">
        <f>K13*E13</f>
        <v>5850</v>
      </c>
    </row>
    <row r="14" spans="1:14" ht="38.25">
      <c r="A14" s="3">
        <v>2</v>
      </c>
      <c r="B14" s="12" t="s">
        <v>30</v>
      </c>
      <c r="C14" s="3" t="s">
        <v>15</v>
      </c>
      <c r="D14" s="3" t="s">
        <v>26</v>
      </c>
      <c r="E14" s="19">
        <v>900</v>
      </c>
      <c r="F14" s="20">
        <v>2.15</v>
      </c>
      <c r="G14" s="20">
        <v>3.15</v>
      </c>
      <c r="H14" s="21">
        <v>2.65</v>
      </c>
      <c r="I14" s="4">
        <v>0</v>
      </c>
      <c r="J14" s="4">
        <v>0</v>
      </c>
      <c r="K14" s="5">
        <f aca="true" t="shared" si="2" ref="K14:K26">(F14+G14+H14)/3</f>
        <v>2.65</v>
      </c>
      <c r="L14" s="5">
        <f t="shared" si="0"/>
        <v>1.4939042807355498</v>
      </c>
      <c r="M14" s="4">
        <f t="shared" si="1"/>
        <v>56.37374644285094</v>
      </c>
      <c r="N14" s="5">
        <f aca="true" t="shared" si="3" ref="N14:N77">K14*E14</f>
        <v>2385</v>
      </c>
    </row>
    <row r="15" spans="1:14" ht="38.25">
      <c r="A15" s="3">
        <v>3</v>
      </c>
      <c r="B15" s="12" t="s">
        <v>31</v>
      </c>
      <c r="C15" s="3" t="s">
        <v>15</v>
      </c>
      <c r="D15" s="3" t="s">
        <v>26</v>
      </c>
      <c r="E15" s="19">
        <v>250</v>
      </c>
      <c r="F15" s="20">
        <v>2.8</v>
      </c>
      <c r="G15" s="20">
        <v>6.8</v>
      </c>
      <c r="H15" s="21">
        <v>4.8</v>
      </c>
      <c r="I15" s="4">
        <v>0</v>
      </c>
      <c r="J15" s="4">
        <v>0</v>
      </c>
      <c r="K15" s="5">
        <f t="shared" si="2"/>
        <v>4.8</v>
      </c>
      <c r="L15" s="5">
        <f t="shared" si="0"/>
        <v>2.9852973051272462</v>
      </c>
      <c r="M15" s="4">
        <f t="shared" si="1"/>
        <v>62.19369385681763</v>
      </c>
      <c r="N15" s="5">
        <f t="shared" si="3"/>
        <v>1200</v>
      </c>
    </row>
    <row r="16" spans="1:14" ht="38.25">
      <c r="A16" s="3">
        <v>4</v>
      </c>
      <c r="B16" s="12" t="s">
        <v>32</v>
      </c>
      <c r="C16" s="3" t="s">
        <v>15</v>
      </c>
      <c r="D16" s="3" t="s">
        <v>26</v>
      </c>
      <c r="E16" s="19">
        <v>400</v>
      </c>
      <c r="F16" s="20">
        <v>2.3</v>
      </c>
      <c r="G16" s="20">
        <v>4.3</v>
      </c>
      <c r="H16" s="21">
        <v>3.3</v>
      </c>
      <c r="I16" s="4">
        <v>0</v>
      </c>
      <c r="J16" s="4">
        <v>0</v>
      </c>
      <c r="K16" s="5">
        <f t="shared" si="2"/>
        <v>3.2999999999999994</v>
      </c>
      <c r="L16" s="5">
        <f t="shared" si="0"/>
        <v>1.9408760908414529</v>
      </c>
      <c r="M16" s="4">
        <f t="shared" si="1"/>
        <v>58.814426995195554</v>
      </c>
      <c r="N16" s="5">
        <f t="shared" si="3"/>
        <v>1319.9999999999998</v>
      </c>
    </row>
    <row r="17" spans="1:14" ht="38.25">
      <c r="A17" s="3">
        <v>5</v>
      </c>
      <c r="B17" s="12" t="s">
        <v>33</v>
      </c>
      <c r="C17" s="3" t="s">
        <v>15</v>
      </c>
      <c r="D17" s="3" t="s">
        <v>26</v>
      </c>
      <c r="E17" s="19">
        <v>500</v>
      </c>
      <c r="F17" s="20">
        <v>2.47</v>
      </c>
      <c r="G17" s="20">
        <v>3.8</v>
      </c>
      <c r="H17" s="21">
        <v>3.13</v>
      </c>
      <c r="I17" s="4">
        <v>0</v>
      </c>
      <c r="J17" s="4">
        <v>0</v>
      </c>
      <c r="K17" s="5">
        <f t="shared" si="2"/>
        <v>3.133333333333333</v>
      </c>
      <c r="L17" s="5">
        <f t="shared" si="0"/>
        <v>1.779452162886095</v>
      </c>
      <c r="M17" s="4">
        <f t="shared" si="1"/>
        <v>56.791026475088145</v>
      </c>
      <c r="N17" s="5">
        <f t="shared" si="3"/>
        <v>1566.6666666666665</v>
      </c>
    </row>
    <row r="18" spans="1:14" ht="38.25">
      <c r="A18" s="3">
        <v>6</v>
      </c>
      <c r="B18" s="12" t="s">
        <v>34</v>
      </c>
      <c r="C18" s="3" t="s">
        <v>15</v>
      </c>
      <c r="D18" s="3" t="s">
        <v>26</v>
      </c>
      <c r="E18" s="19">
        <v>400</v>
      </c>
      <c r="F18" s="20">
        <v>3.3</v>
      </c>
      <c r="G18" s="20">
        <v>5.3</v>
      </c>
      <c r="H18" s="21">
        <v>4.3</v>
      </c>
      <c r="I18" s="4">
        <v>0</v>
      </c>
      <c r="J18" s="4">
        <v>0</v>
      </c>
      <c r="K18" s="5">
        <f t="shared" si="2"/>
        <v>4.3</v>
      </c>
      <c r="L18" s="5">
        <f t="shared" si="0"/>
        <v>2.4590648629102896</v>
      </c>
      <c r="M18" s="4">
        <f t="shared" si="1"/>
        <v>57.187554951402085</v>
      </c>
      <c r="N18" s="5">
        <f t="shared" si="3"/>
        <v>1720</v>
      </c>
    </row>
    <row r="19" spans="1:14" ht="38.25">
      <c r="A19" s="3">
        <v>7</v>
      </c>
      <c r="B19" s="12" t="s">
        <v>35</v>
      </c>
      <c r="C19" s="3" t="s">
        <v>15</v>
      </c>
      <c r="D19" s="3" t="s">
        <v>26</v>
      </c>
      <c r="E19" s="19">
        <v>100</v>
      </c>
      <c r="F19" s="20">
        <v>5</v>
      </c>
      <c r="G19" s="20">
        <v>15</v>
      </c>
      <c r="H19" s="21">
        <v>10</v>
      </c>
      <c r="I19" s="4">
        <v>0</v>
      </c>
      <c r="J19" s="4">
        <v>0</v>
      </c>
      <c r="K19" s="5">
        <f t="shared" si="2"/>
        <v>10</v>
      </c>
      <c r="L19" s="5">
        <f t="shared" si="0"/>
        <v>6.519202405202649</v>
      </c>
      <c r="M19" s="4">
        <f t="shared" si="1"/>
        <v>65.19202405202648</v>
      </c>
      <c r="N19" s="5">
        <f t="shared" si="3"/>
        <v>1000</v>
      </c>
    </row>
    <row r="20" spans="1:14" ht="38.25">
      <c r="A20" s="3">
        <v>8</v>
      </c>
      <c r="B20" s="12" t="s">
        <v>36</v>
      </c>
      <c r="C20" s="3" t="s">
        <v>15</v>
      </c>
      <c r="D20" s="3" t="s">
        <v>26</v>
      </c>
      <c r="E20" s="19">
        <v>100</v>
      </c>
      <c r="F20" s="20">
        <v>5</v>
      </c>
      <c r="G20" s="20">
        <v>15</v>
      </c>
      <c r="H20" s="21">
        <v>10</v>
      </c>
      <c r="I20" s="4">
        <v>0</v>
      </c>
      <c r="J20" s="4">
        <v>0</v>
      </c>
      <c r="K20" s="5">
        <f t="shared" si="2"/>
        <v>10</v>
      </c>
      <c r="L20" s="5">
        <f t="shared" si="0"/>
        <v>6.519202405202649</v>
      </c>
      <c r="M20" s="4">
        <f t="shared" si="1"/>
        <v>65.19202405202648</v>
      </c>
      <c r="N20" s="5">
        <f t="shared" si="3"/>
        <v>1000</v>
      </c>
    </row>
    <row r="21" spans="1:14" ht="38.25">
      <c r="A21" s="3">
        <v>9</v>
      </c>
      <c r="B21" s="12" t="s">
        <v>37</v>
      </c>
      <c r="C21" s="3" t="s">
        <v>15</v>
      </c>
      <c r="D21" s="3" t="s">
        <v>26</v>
      </c>
      <c r="E21" s="19">
        <v>60</v>
      </c>
      <c r="F21" s="20">
        <v>140</v>
      </c>
      <c r="G21" s="20">
        <v>173.33</v>
      </c>
      <c r="H21" s="21">
        <v>156.67</v>
      </c>
      <c r="I21" s="4">
        <v>0</v>
      </c>
      <c r="J21" s="4">
        <v>0</v>
      </c>
      <c r="K21" s="5">
        <f t="shared" si="2"/>
        <v>156.66666666666666</v>
      </c>
      <c r="L21" s="5">
        <f t="shared" si="0"/>
        <v>86.61520911479691</v>
      </c>
      <c r="M21" s="4">
        <f t="shared" si="1"/>
        <v>55.2863036902959</v>
      </c>
      <c r="N21" s="5">
        <f t="shared" si="3"/>
        <v>9400</v>
      </c>
    </row>
    <row r="22" spans="1:14" ht="38.25">
      <c r="A22" s="3">
        <v>10</v>
      </c>
      <c r="B22" s="12" t="s">
        <v>38</v>
      </c>
      <c r="C22" s="3" t="s">
        <v>15</v>
      </c>
      <c r="D22" s="3" t="s">
        <v>26</v>
      </c>
      <c r="E22" s="19">
        <v>100</v>
      </c>
      <c r="F22" s="20">
        <v>105</v>
      </c>
      <c r="G22" s="20">
        <v>125</v>
      </c>
      <c r="H22" s="21">
        <v>115</v>
      </c>
      <c r="I22" s="4">
        <v>0</v>
      </c>
      <c r="J22" s="4">
        <v>0</v>
      </c>
      <c r="K22" s="5">
        <f t="shared" si="2"/>
        <v>115</v>
      </c>
      <c r="L22" s="5">
        <f t="shared" si="0"/>
        <v>63.383751861182844</v>
      </c>
      <c r="M22" s="4">
        <f t="shared" si="1"/>
        <v>55.116305966245946</v>
      </c>
      <c r="N22" s="5">
        <f t="shared" si="3"/>
        <v>11500</v>
      </c>
    </row>
    <row r="23" spans="1:14" ht="38.25">
      <c r="A23" s="3">
        <v>11</v>
      </c>
      <c r="B23" s="12" t="s">
        <v>39</v>
      </c>
      <c r="C23" s="3" t="s">
        <v>15</v>
      </c>
      <c r="D23" s="3" t="s">
        <v>26</v>
      </c>
      <c r="E23" s="19">
        <v>2</v>
      </c>
      <c r="F23" s="20">
        <v>500</v>
      </c>
      <c r="G23" s="20">
        <v>1500</v>
      </c>
      <c r="H23" s="21">
        <v>1000</v>
      </c>
      <c r="I23" s="4">
        <v>0</v>
      </c>
      <c r="J23" s="4">
        <v>0</v>
      </c>
      <c r="K23" s="5">
        <f t="shared" si="2"/>
        <v>1000</v>
      </c>
      <c r="L23" s="5">
        <f t="shared" si="0"/>
        <v>651.9202405202649</v>
      </c>
      <c r="M23" s="4">
        <f t="shared" si="1"/>
        <v>65.19202405202648</v>
      </c>
      <c r="N23" s="5">
        <f t="shared" si="3"/>
        <v>2000</v>
      </c>
    </row>
    <row r="24" spans="1:14" ht="38.25">
      <c r="A24" s="3">
        <v>12</v>
      </c>
      <c r="B24" s="12" t="s">
        <v>40</v>
      </c>
      <c r="C24" s="3" t="s">
        <v>15</v>
      </c>
      <c r="D24" s="3" t="s">
        <v>26</v>
      </c>
      <c r="E24" s="19">
        <v>3</v>
      </c>
      <c r="F24" s="20">
        <v>400</v>
      </c>
      <c r="G24" s="20">
        <v>1066.67</v>
      </c>
      <c r="H24" s="21">
        <v>733.33</v>
      </c>
      <c r="I24" s="4">
        <v>0</v>
      </c>
      <c r="J24" s="4">
        <v>0</v>
      </c>
      <c r="K24" s="5">
        <f t="shared" si="2"/>
        <v>733.3333333333334</v>
      </c>
      <c r="L24" s="5">
        <f t="shared" si="0"/>
        <v>465.7139083707937</v>
      </c>
      <c r="M24" s="4">
        <f t="shared" si="1"/>
        <v>63.506442050562775</v>
      </c>
      <c r="N24" s="5">
        <f t="shared" si="3"/>
        <v>2200</v>
      </c>
    </row>
    <row r="25" spans="1:14" ht="38.25">
      <c r="A25" s="3">
        <v>13</v>
      </c>
      <c r="B25" s="12" t="s">
        <v>41</v>
      </c>
      <c r="C25" s="3" t="s">
        <v>15</v>
      </c>
      <c r="D25" s="3" t="s">
        <v>26</v>
      </c>
      <c r="E25" s="19">
        <v>2</v>
      </c>
      <c r="F25" s="20">
        <v>800</v>
      </c>
      <c r="G25" s="20">
        <v>1800</v>
      </c>
      <c r="H25" s="21">
        <v>1300</v>
      </c>
      <c r="I25" s="4">
        <v>0</v>
      </c>
      <c r="J25" s="4">
        <v>0</v>
      </c>
      <c r="K25" s="5">
        <f t="shared" si="2"/>
        <v>1300</v>
      </c>
      <c r="L25" s="5">
        <f t="shared" si="0"/>
        <v>794.9842765740716</v>
      </c>
      <c r="M25" s="4">
        <f t="shared" si="1"/>
        <v>61.152636659543965</v>
      </c>
      <c r="N25" s="5">
        <f t="shared" si="3"/>
        <v>2600</v>
      </c>
    </row>
    <row r="26" spans="1:14" ht="38.25">
      <c r="A26" s="3">
        <v>14</v>
      </c>
      <c r="B26" s="12" t="s">
        <v>42</v>
      </c>
      <c r="C26" s="3" t="s">
        <v>15</v>
      </c>
      <c r="D26" s="3" t="s">
        <v>26</v>
      </c>
      <c r="E26" s="19">
        <v>2</v>
      </c>
      <c r="F26" s="20">
        <v>700</v>
      </c>
      <c r="G26" s="20">
        <v>1700</v>
      </c>
      <c r="H26" s="21">
        <v>1200</v>
      </c>
      <c r="I26" s="4">
        <v>0</v>
      </c>
      <c r="J26" s="4">
        <v>0</v>
      </c>
      <c r="K26" s="5">
        <f t="shared" si="2"/>
        <v>1200</v>
      </c>
      <c r="L26" s="5">
        <f t="shared" si="0"/>
        <v>746.3243262818116</v>
      </c>
      <c r="M26" s="4">
        <f t="shared" si="1"/>
        <v>62.19369385681763</v>
      </c>
      <c r="N26" s="5">
        <f t="shared" si="3"/>
        <v>2400</v>
      </c>
    </row>
    <row r="27" spans="1:14" ht="38.25">
      <c r="A27" s="3">
        <v>15</v>
      </c>
      <c r="B27" s="12" t="s">
        <v>43</v>
      </c>
      <c r="C27" s="3" t="s">
        <v>15</v>
      </c>
      <c r="D27" s="3" t="s">
        <v>26</v>
      </c>
      <c r="E27" s="19">
        <v>8</v>
      </c>
      <c r="F27" s="20">
        <v>120</v>
      </c>
      <c r="G27" s="20">
        <v>320</v>
      </c>
      <c r="H27" s="21">
        <v>220</v>
      </c>
      <c r="I27" s="4">
        <v>0</v>
      </c>
      <c r="J27" s="4">
        <v>0</v>
      </c>
      <c r="K27" s="5">
        <f aca="true" t="shared" si="4" ref="K27:K78">(F27+G27+H27)/3</f>
        <v>220</v>
      </c>
      <c r="L27" s="5">
        <f aca="true" t="shared" si="5" ref="L27:L78">STDEV(F27:J27)</f>
        <v>139.71399357258383</v>
      </c>
      <c r="M27" s="4">
        <f aca="true" t="shared" si="6" ref="M27:M78">L27/K27*100</f>
        <v>63.506360714810825</v>
      </c>
      <c r="N27" s="5">
        <f t="shared" si="3"/>
        <v>1760</v>
      </c>
    </row>
    <row r="28" spans="1:14" ht="38.25">
      <c r="A28" s="3">
        <v>16</v>
      </c>
      <c r="B28" s="12" t="s">
        <v>44</v>
      </c>
      <c r="C28" s="3" t="s">
        <v>15</v>
      </c>
      <c r="D28" s="3" t="s">
        <v>26</v>
      </c>
      <c r="E28" s="19">
        <v>10</v>
      </c>
      <c r="F28" s="20">
        <v>490</v>
      </c>
      <c r="G28" s="20">
        <v>656.67</v>
      </c>
      <c r="H28" s="21">
        <v>573.33</v>
      </c>
      <c r="I28" s="4">
        <v>0</v>
      </c>
      <c r="J28" s="4">
        <v>0</v>
      </c>
      <c r="K28" s="5">
        <f t="shared" si="4"/>
        <v>573.3333333333334</v>
      </c>
      <c r="L28" s="5">
        <f t="shared" si="5"/>
        <v>319.50852015243663</v>
      </c>
      <c r="M28" s="4">
        <f t="shared" si="6"/>
        <v>55.72823025914592</v>
      </c>
      <c r="N28" s="5">
        <f t="shared" si="3"/>
        <v>5733.333333333334</v>
      </c>
    </row>
    <row r="29" spans="1:14" ht="38.25">
      <c r="A29" s="3">
        <v>17</v>
      </c>
      <c r="B29" s="12" t="s">
        <v>45</v>
      </c>
      <c r="C29" s="3" t="s">
        <v>15</v>
      </c>
      <c r="D29" s="3" t="s">
        <v>26</v>
      </c>
      <c r="E29" s="19">
        <v>10</v>
      </c>
      <c r="F29" s="20">
        <v>290</v>
      </c>
      <c r="G29" s="20">
        <v>490</v>
      </c>
      <c r="H29" s="21">
        <v>390</v>
      </c>
      <c r="I29" s="4">
        <v>0</v>
      </c>
      <c r="J29" s="4">
        <v>0</v>
      </c>
      <c r="K29" s="5">
        <f t="shared" si="4"/>
        <v>390</v>
      </c>
      <c r="L29" s="5">
        <f t="shared" si="5"/>
        <v>225.01111083677623</v>
      </c>
      <c r="M29" s="4">
        <f t="shared" si="6"/>
        <v>57.695156624814416</v>
      </c>
      <c r="N29" s="5">
        <f t="shared" si="3"/>
        <v>3900</v>
      </c>
    </row>
    <row r="30" spans="1:14" ht="38.25">
      <c r="A30" s="3">
        <v>18</v>
      </c>
      <c r="B30" s="12" t="s">
        <v>46</v>
      </c>
      <c r="C30" s="3" t="s">
        <v>15</v>
      </c>
      <c r="D30" s="3" t="s">
        <v>26</v>
      </c>
      <c r="E30" s="19">
        <v>20</v>
      </c>
      <c r="F30" s="20">
        <v>280</v>
      </c>
      <c r="G30" s="20">
        <v>380</v>
      </c>
      <c r="H30" s="21">
        <v>330</v>
      </c>
      <c r="I30" s="4">
        <v>0</v>
      </c>
      <c r="J30" s="4">
        <v>0</v>
      </c>
      <c r="K30" s="5">
        <f t="shared" si="4"/>
        <v>330</v>
      </c>
      <c r="L30" s="5">
        <f t="shared" si="5"/>
        <v>184.1738309315414</v>
      </c>
      <c r="M30" s="4">
        <f t="shared" si="6"/>
        <v>55.81025179743679</v>
      </c>
      <c r="N30" s="5">
        <f t="shared" si="3"/>
        <v>6600</v>
      </c>
    </row>
    <row r="31" spans="1:14" ht="38.25">
      <c r="A31" s="3">
        <v>19</v>
      </c>
      <c r="B31" s="12" t="s">
        <v>47</v>
      </c>
      <c r="C31" s="3" t="s">
        <v>15</v>
      </c>
      <c r="D31" s="3" t="s">
        <v>26</v>
      </c>
      <c r="E31" s="19">
        <v>10</v>
      </c>
      <c r="F31" s="20">
        <v>550</v>
      </c>
      <c r="G31" s="20">
        <v>750</v>
      </c>
      <c r="H31" s="21">
        <v>650</v>
      </c>
      <c r="I31" s="4">
        <v>0</v>
      </c>
      <c r="J31" s="4">
        <v>0</v>
      </c>
      <c r="K31" s="5">
        <f t="shared" si="4"/>
        <v>650</v>
      </c>
      <c r="L31" s="5">
        <f t="shared" si="5"/>
        <v>362.9738282576307</v>
      </c>
      <c r="M31" s="4">
        <f t="shared" si="6"/>
        <v>55.842127424250876</v>
      </c>
      <c r="N31" s="5">
        <f t="shared" si="3"/>
        <v>6500</v>
      </c>
    </row>
    <row r="32" spans="1:14" ht="38.25">
      <c r="A32" s="3">
        <v>20</v>
      </c>
      <c r="B32" s="12" t="s">
        <v>48</v>
      </c>
      <c r="C32" s="3" t="s">
        <v>15</v>
      </c>
      <c r="D32" s="3" t="s">
        <v>26</v>
      </c>
      <c r="E32" s="19">
        <v>3</v>
      </c>
      <c r="F32" s="20">
        <v>700</v>
      </c>
      <c r="G32" s="20">
        <v>1200</v>
      </c>
      <c r="H32" s="21">
        <v>950</v>
      </c>
      <c r="I32" s="4">
        <v>0</v>
      </c>
      <c r="J32" s="4">
        <v>0</v>
      </c>
      <c r="K32" s="5">
        <f t="shared" si="4"/>
        <v>950</v>
      </c>
      <c r="L32" s="5">
        <f t="shared" si="5"/>
        <v>549.5452665613634</v>
      </c>
      <c r="M32" s="4">
        <f t="shared" si="6"/>
        <v>57.846870164354044</v>
      </c>
      <c r="N32" s="5">
        <f t="shared" si="3"/>
        <v>2850</v>
      </c>
    </row>
    <row r="33" spans="1:14" ht="38.25">
      <c r="A33" s="3">
        <v>21</v>
      </c>
      <c r="B33" s="12" t="s">
        <v>49</v>
      </c>
      <c r="C33" s="3" t="s">
        <v>15</v>
      </c>
      <c r="D33" s="3" t="s">
        <v>26</v>
      </c>
      <c r="E33" s="19">
        <v>8</v>
      </c>
      <c r="F33" s="20">
        <v>550</v>
      </c>
      <c r="G33" s="20">
        <v>750</v>
      </c>
      <c r="H33" s="21">
        <v>650</v>
      </c>
      <c r="I33" s="4">
        <v>0</v>
      </c>
      <c r="J33" s="4">
        <v>0</v>
      </c>
      <c r="K33" s="5">
        <f t="shared" si="4"/>
        <v>650</v>
      </c>
      <c r="L33" s="5">
        <f t="shared" si="5"/>
        <v>362.9738282576307</v>
      </c>
      <c r="M33" s="4">
        <f t="shared" si="6"/>
        <v>55.842127424250876</v>
      </c>
      <c r="N33" s="5">
        <f t="shared" si="3"/>
        <v>5200</v>
      </c>
    </row>
    <row r="34" spans="1:14" ht="38.25">
      <c r="A34" s="3">
        <v>22</v>
      </c>
      <c r="B34" s="12" t="s">
        <v>50</v>
      </c>
      <c r="C34" s="3" t="s">
        <v>15</v>
      </c>
      <c r="D34" s="3" t="s">
        <v>26</v>
      </c>
      <c r="E34" s="19">
        <v>190</v>
      </c>
      <c r="F34" s="20">
        <v>4</v>
      </c>
      <c r="G34" s="20">
        <v>9</v>
      </c>
      <c r="H34" s="21">
        <v>6.5</v>
      </c>
      <c r="I34" s="4">
        <v>0</v>
      </c>
      <c r="J34" s="4">
        <v>0</v>
      </c>
      <c r="K34" s="5">
        <f t="shared" si="4"/>
        <v>6.5</v>
      </c>
      <c r="L34" s="5">
        <f t="shared" si="5"/>
        <v>3.9749213828703582</v>
      </c>
      <c r="M34" s="4">
        <f t="shared" si="6"/>
        <v>61.152636659543965</v>
      </c>
      <c r="N34" s="5">
        <f t="shared" si="3"/>
        <v>1235</v>
      </c>
    </row>
    <row r="35" spans="1:14" ht="38.25">
      <c r="A35" s="3">
        <v>23</v>
      </c>
      <c r="B35" s="12" t="s">
        <v>51</v>
      </c>
      <c r="C35" s="3" t="s">
        <v>15</v>
      </c>
      <c r="D35" s="3" t="s">
        <v>26</v>
      </c>
      <c r="E35" s="19">
        <v>6</v>
      </c>
      <c r="F35" s="20">
        <v>550</v>
      </c>
      <c r="G35" s="20">
        <v>883.33</v>
      </c>
      <c r="H35" s="21">
        <v>716.67</v>
      </c>
      <c r="I35" s="4">
        <v>0</v>
      </c>
      <c r="J35" s="4">
        <v>0</v>
      </c>
      <c r="K35" s="5">
        <f t="shared" si="4"/>
        <v>716.6666666666666</v>
      </c>
      <c r="L35" s="5">
        <f t="shared" si="5"/>
        <v>409.8438049428099</v>
      </c>
      <c r="M35" s="4">
        <f t="shared" si="6"/>
        <v>57.1875076664386</v>
      </c>
      <c r="N35" s="5">
        <f t="shared" si="3"/>
        <v>4300</v>
      </c>
    </row>
    <row r="36" spans="1:14" ht="38.25">
      <c r="A36" s="3">
        <v>24</v>
      </c>
      <c r="B36" s="12" t="s">
        <v>52</v>
      </c>
      <c r="C36" s="3" t="s">
        <v>15</v>
      </c>
      <c r="D36" s="3" t="s">
        <v>26</v>
      </c>
      <c r="E36" s="19">
        <v>10</v>
      </c>
      <c r="F36" s="20">
        <v>593.33</v>
      </c>
      <c r="G36" s="20">
        <v>760</v>
      </c>
      <c r="H36" s="21">
        <v>676.67</v>
      </c>
      <c r="I36" s="4">
        <v>0</v>
      </c>
      <c r="J36" s="4">
        <v>0</v>
      </c>
      <c r="K36" s="5">
        <f t="shared" si="4"/>
        <v>676.6666666666666</v>
      </c>
      <c r="L36" s="5">
        <f t="shared" si="5"/>
        <v>375.28082078624794</v>
      </c>
      <c r="M36" s="4">
        <f t="shared" si="6"/>
        <v>55.46021982062778</v>
      </c>
      <c r="N36" s="5">
        <f t="shared" si="3"/>
        <v>6766.666666666666</v>
      </c>
    </row>
    <row r="37" spans="1:14" ht="38.25">
      <c r="A37" s="3">
        <v>25</v>
      </c>
      <c r="B37" s="12" t="s">
        <v>53</v>
      </c>
      <c r="C37" s="3" t="s">
        <v>15</v>
      </c>
      <c r="D37" s="3" t="s">
        <v>26</v>
      </c>
      <c r="E37" s="19">
        <v>5</v>
      </c>
      <c r="F37" s="20">
        <v>450</v>
      </c>
      <c r="G37" s="20">
        <v>783.33</v>
      </c>
      <c r="H37" s="21">
        <v>616.67</v>
      </c>
      <c r="I37" s="4">
        <v>0</v>
      </c>
      <c r="J37" s="4">
        <v>0</v>
      </c>
      <c r="K37" s="5">
        <f t="shared" si="4"/>
        <v>616.6666666666666</v>
      </c>
      <c r="L37" s="5">
        <f t="shared" si="5"/>
        <v>357.731665428153</v>
      </c>
      <c r="M37" s="4">
        <f t="shared" si="6"/>
        <v>58.01054033970049</v>
      </c>
      <c r="N37" s="5">
        <f t="shared" si="3"/>
        <v>3083.333333333333</v>
      </c>
    </row>
    <row r="38" spans="1:14" ht="38.25">
      <c r="A38" s="3">
        <v>26</v>
      </c>
      <c r="B38" s="12" t="s">
        <v>54</v>
      </c>
      <c r="C38" s="3" t="s">
        <v>15</v>
      </c>
      <c r="D38" s="3" t="s">
        <v>26</v>
      </c>
      <c r="E38" s="19">
        <v>2</v>
      </c>
      <c r="F38" s="20">
        <v>400</v>
      </c>
      <c r="G38" s="20">
        <v>1400</v>
      </c>
      <c r="H38" s="21">
        <v>900</v>
      </c>
      <c r="I38" s="4">
        <v>0</v>
      </c>
      <c r="J38" s="4">
        <v>0</v>
      </c>
      <c r="K38" s="5">
        <f t="shared" si="4"/>
        <v>900</v>
      </c>
      <c r="L38" s="5">
        <f t="shared" si="5"/>
        <v>606.6300355241241</v>
      </c>
      <c r="M38" s="4">
        <f t="shared" si="6"/>
        <v>67.40333728045823</v>
      </c>
      <c r="N38" s="5">
        <f t="shared" si="3"/>
        <v>1800</v>
      </c>
    </row>
    <row r="39" spans="1:14" ht="38.25">
      <c r="A39" s="3">
        <v>27</v>
      </c>
      <c r="B39" s="12" t="s">
        <v>55</v>
      </c>
      <c r="C39" s="3" t="s">
        <v>15</v>
      </c>
      <c r="D39" s="3" t="s">
        <v>26</v>
      </c>
      <c r="E39" s="19">
        <v>8</v>
      </c>
      <c r="F39" s="20">
        <v>420</v>
      </c>
      <c r="G39" s="20">
        <v>620</v>
      </c>
      <c r="H39" s="21">
        <v>520</v>
      </c>
      <c r="I39" s="4">
        <v>0</v>
      </c>
      <c r="J39" s="4">
        <v>0</v>
      </c>
      <c r="K39" s="5">
        <f t="shared" si="4"/>
        <v>520</v>
      </c>
      <c r="L39" s="5">
        <f t="shared" si="5"/>
        <v>293.4620929523948</v>
      </c>
      <c r="M39" s="4">
        <f t="shared" si="6"/>
        <v>56.43501787546054</v>
      </c>
      <c r="N39" s="5">
        <f t="shared" si="3"/>
        <v>4160</v>
      </c>
    </row>
    <row r="40" spans="1:14" ht="38.25">
      <c r="A40" s="3">
        <v>28</v>
      </c>
      <c r="B40" s="12" t="s">
        <v>56</v>
      </c>
      <c r="C40" s="3" t="s">
        <v>15</v>
      </c>
      <c r="D40" s="3" t="s">
        <v>26</v>
      </c>
      <c r="E40" s="19">
        <v>120</v>
      </c>
      <c r="F40" s="20">
        <v>370</v>
      </c>
      <c r="G40" s="20">
        <v>385.37</v>
      </c>
      <c r="H40" s="21">
        <v>377.69</v>
      </c>
      <c r="I40" s="4">
        <v>0</v>
      </c>
      <c r="J40" s="4">
        <v>0</v>
      </c>
      <c r="K40" s="5">
        <f t="shared" si="4"/>
        <v>377.68666666666667</v>
      </c>
      <c r="L40" s="5">
        <f t="shared" si="5"/>
        <v>206.9388679537994</v>
      </c>
      <c r="M40" s="4">
        <f t="shared" si="6"/>
        <v>54.79114997099872</v>
      </c>
      <c r="N40" s="5">
        <f t="shared" si="3"/>
        <v>45322.4</v>
      </c>
    </row>
    <row r="41" spans="1:14" ht="38.25">
      <c r="A41" s="3">
        <v>29</v>
      </c>
      <c r="B41" s="12" t="s">
        <v>57</v>
      </c>
      <c r="C41" s="3" t="s">
        <v>15</v>
      </c>
      <c r="D41" s="3" t="s">
        <v>26</v>
      </c>
      <c r="E41" s="19">
        <v>20</v>
      </c>
      <c r="F41" s="20">
        <v>510</v>
      </c>
      <c r="G41" s="20">
        <v>610</v>
      </c>
      <c r="H41" s="21">
        <v>560</v>
      </c>
      <c r="I41" s="4">
        <v>0</v>
      </c>
      <c r="J41" s="4">
        <v>0</v>
      </c>
      <c r="K41" s="5">
        <f t="shared" si="4"/>
        <v>560</v>
      </c>
      <c r="L41" s="5">
        <f t="shared" si="5"/>
        <v>308.75556675143525</v>
      </c>
      <c r="M41" s="4">
        <f t="shared" si="6"/>
        <v>55.13492263418487</v>
      </c>
      <c r="N41" s="5">
        <f t="shared" si="3"/>
        <v>11200</v>
      </c>
    </row>
    <row r="42" spans="1:14" ht="38.25">
      <c r="A42" s="3">
        <v>30</v>
      </c>
      <c r="B42" s="12" t="s">
        <v>58</v>
      </c>
      <c r="C42" s="3" t="s">
        <v>15</v>
      </c>
      <c r="D42" s="3" t="s">
        <v>26</v>
      </c>
      <c r="E42" s="19">
        <v>15</v>
      </c>
      <c r="F42" s="20">
        <v>240</v>
      </c>
      <c r="G42" s="20">
        <v>373.33</v>
      </c>
      <c r="H42" s="21">
        <v>306.67</v>
      </c>
      <c r="I42" s="4">
        <v>0</v>
      </c>
      <c r="J42" s="4">
        <v>0</v>
      </c>
      <c r="K42" s="5">
        <f t="shared" si="4"/>
        <v>306.6666666666667</v>
      </c>
      <c r="L42" s="5">
        <f t="shared" si="5"/>
        <v>174.45757206266512</v>
      </c>
      <c r="M42" s="4">
        <f t="shared" si="6"/>
        <v>56.88833871608645</v>
      </c>
      <c r="N42" s="5">
        <f t="shared" si="3"/>
        <v>4600</v>
      </c>
    </row>
    <row r="43" spans="1:14" ht="38.25">
      <c r="A43" s="3">
        <v>31</v>
      </c>
      <c r="B43" s="12" t="s">
        <v>59</v>
      </c>
      <c r="C43" s="3" t="s">
        <v>15</v>
      </c>
      <c r="D43" s="3" t="s">
        <v>26</v>
      </c>
      <c r="E43" s="19">
        <v>30</v>
      </c>
      <c r="F43" s="20">
        <v>75</v>
      </c>
      <c r="G43" s="20">
        <v>141.66</v>
      </c>
      <c r="H43" s="21">
        <v>108.33</v>
      </c>
      <c r="I43" s="4">
        <v>0</v>
      </c>
      <c r="J43" s="4">
        <v>0</v>
      </c>
      <c r="K43" s="5">
        <f t="shared" si="4"/>
        <v>108.33</v>
      </c>
      <c r="L43" s="5">
        <f t="shared" si="5"/>
        <v>63.84403746631317</v>
      </c>
      <c r="M43" s="4">
        <f t="shared" si="6"/>
        <v>58.934771038782586</v>
      </c>
      <c r="N43" s="5">
        <f t="shared" si="3"/>
        <v>3249.9</v>
      </c>
    </row>
    <row r="44" spans="1:14" ht="38.25">
      <c r="A44" s="3">
        <v>32</v>
      </c>
      <c r="B44" s="12" t="s">
        <v>60</v>
      </c>
      <c r="C44" s="3" t="s">
        <v>15</v>
      </c>
      <c r="D44" s="3" t="s">
        <v>26</v>
      </c>
      <c r="E44" s="19">
        <v>50</v>
      </c>
      <c r="F44" s="20">
        <v>136</v>
      </c>
      <c r="G44" s="20">
        <v>176</v>
      </c>
      <c r="H44" s="21">
        <v>156</v>
      </c>
      <c r="I44" s="4">
        <v>0</v>
      </c>
      <c r="J44" s="4">
        <v>0</v>
      </c>
      <c r="K44" s="5">
        <f t="shared" si="4"/>
        <v>156</v>
      </c>
      <c r="L44" s="5">
        <f t="shared" si="5"/>
        <v>86.6071590574359</v>
      </c>
      <c r="M44" s="4">
        <f t="shared" si="6"/>
        <v>55.517409652202495</v>
      </c>
      <c r="N44" s="5">
        <f t="shared" si="3"/>
        <v>7800</v>
      </c>
    </row>
    <row r="45" spans="1:14" ht="38.25">
      <c r="A45" s="3">
        <v>33</v>
      </c>
      <c r="B45" s="12" t="s">
        <v>61</v>
      </c>
      <c r="C45" s="3" t="s">
        <v>15</v>
      </c>
      <c r="D45" s="3" t="s">
        <v>26</v>
      </c>
      <c r="E45" s="19">
        <v>100</v>
      </c>
      <c r="F45" s="20">
        <v>6</v>
      </c>
      <c r="G45" s="20">
        <v>21</v>
      </c>
      <c r="H45" s="21">
        <v>11</v>
      </c>
      <c r="I45" s="4">
        <v>0</v>
      </c>
      <c r="J45" s="4">
        <v>0</v>
      </c>
      <c r="K45" s="5">
        <f t="shared" si="4"/>
        <v>12.666666666666666</v>
      </c>
      <c r="L45" s="5">
        <f t="shared" si="5"/>
        <v>8.792041856133306</v>
      </c>
      <c r="M45" s="4">
        <f t="shared" si="6"/>
        <v>69.41085675894716</v>
      </c>
      <c r="N45" s="5">
        <f t="shared" si="3"/>
        <v>1266.6666666666665</v>
      </c>
    </row>
    <row r="46" spans="1:14" ht="38.25">
      <c r="A46" s="3">
        <v>34</v>
      </c>
      <c r="B46" s="12" t="s">
        <v>62</v>
      </c>
      <c r="C46" s="3" t="s">
        <v>15</v>
      </c>
      <c r="D46" s="3" t="s">
        <v>26</v>
      </c>
      <c r="E46" s="19">
        <v>400</v>
      </c>
      <c r="F46" s="20">
        <v>2.85</v>
      </c>
      <c r="G46" s="20">
        <v>5.35</v>
      </c>
      <c r="H46" s="21">
        <v>4.1</v>
      </c>
      <c r="I46" s="4">
        <v>0</v>
      </c>
      <c r="J46" s="4">
        <v>0</v>
      </c>
      <c r="K46" s="5">
        <f t="shared" si="4"/>
        <v>4.1</v>
      </c>
      <c r="L46" s="5">
        <f t="shared" si="5"/>
        <v>2.413348296454534</v>
      </c>
      <c r="M46" s="4">
        <f t="shared" si="6"/>
        <v>58.86215357206181</v>
      </c>
      <c r="N46" s="5">
        <f t="shared" si="3"/>
        <v>1639.9999999999998</v>
      </c>
    </row>
    <row r="47" spans="1:14" ht="38.25">
      <c r="A47" s="3">
        <v>35</v>
      </c>
      <c r="B47" s="12" t="s">
        <v>63</v>
      </c>
      <c r="C47" s="3" t="s">
        <v>15</v>
      </c>
      <c r="D47" s="3" t="s">
        <v>26</v>
      </c>
      <c r="E47" s="19">
        <v>2000</v>
      </c>
      <c r="F47" s="20">
        <v>10.95</v>
      </c>
      <c r="G47" s="20">
        <v>11.61</v>
      </c>
      <c r="H47" s="21">
        <v>11.28</v>
      </c>
      <c r="I47" s="4">
        <v>0</v>
      </c>
      <c r="J47" s="4">
        <v>0</v>
      </c>
      <c r="K47" s="5">
        <f t="shared" si="4"/>
        <v>11.28</v>
      </c>
      <c r="L47" s="5">
        <f t="shared" si="5"/>
        <v>6.182715422854266</v>
      </c>
      <c r="M47" s="4">
        <f t="shared" si="6"/>
        <v>54.811306940197404</v>
      </c>
      <c r="N47" s="5">
        <f t="shared" si="3"/>
        <v>22560</v>
      </c>
    </row>
    <row r="48" spans="1:14" ht="38.25">
      <c r="A48" s="3">
        <v>36</v>
      </c>
      <c r="B48" s="12" t="s">
        <v>64</v>
      </c>
      <c r="C48" s="3" t="s">
        <v>15</v>
      </c>
      <c r="D48" s="3" t="s">
        <v>26</v>
      </c>
      <c r="E48" s="19">
        <v>3</v>
      </c>
      <c r="F48" s="20">
        <v>580</v>
      </c>
      <c r="G48" s="20">
        <v>980</v>
      </c>
      <c r="H48" s="21">
        <v>780</v>
      </c>
      <c r="I48" s="4">
        <v>0</v>
      </c>
      <c r="J48" s="4">
        <v>0</v>
      </c>
      <c r="K48" s="5">
        <f t="shared" si="4"/>
        <v>780</v>
      </c>
      <c r="L48" s="5">
        <f t="shared" si="5"/>
        <v>450.02222167355245</v>
      </c>
      <c r="M48" s="4">
        <f t="shared" si="6"/>
        <v>57.695156624814416</v>
      </c>
      <c r="N48" s="5">
        <f t="shared" si="3"/>
        <v>2340</v>
      </c>
    </row>
    <row r="49" spans="1:14" ht="38.25">
      <c r="A49" s="3">
        <v>37</v>
      </c>
      <c r="B49" s="12" t="s">
        <v>65</v>
      </c>
      <c r="C49" s="3" t="s">
        <v>15</v>
      </c>
      <c r="D49" s="3" t="s">
        <v>26</v>
      </c>
      <c r="E49" s="19">
        <v>300</v>
      </c>
      <c r="F49" s="20">
        <v>1.2</v>
      </c>
      <c r="G49" s="20">
        <v>5.2</v>
      </c>
      <c r="H49" s="21">
        <v>3.2</v>
      </c>
      <c r="I49" s="4">
        <v>0</v>
      </c>
      <c r="J49" s="4">
        <v>0</v>
      </c>
      <c r="K49" s="5">
        <f t="shared" si="4"/>
        <v>3.2000000000000006</v>
      </c>
      <c r="L49" s="5">
        <f t="shared" si="5"/>
        <v>2.2521101216414796</v>
      </c>
      <c r="M49" s="4">
        <f t="shared" si="6"/>
        <v>70.37844130129622</v>
      </c>
      <c r="N49" s="5">
        <f t="shared" si="3"/>
        <v>960.0000000000002</v>
      </c>
    </row>
    <row r="50" spans="1:14" ht="38.25">
      <c r="A50" s="3">
        <v>38</v>
      </c>
      <c r="B50" s="12" t="s">
        <v>66</v>
      </c>
      <c r="C50" s="3" t="s">
        <v>15</v>
      </c>
      <c r="D50" s="3" t="s">
        <v>26</v>
      </c>
      <c r="E50" s="19">
        <v>5000</v>
      </c>
      <c r="F50" s="20">
        <v>6.48</v>
      </c>
      <c r="G50" s="20">
        <v>6.87</v>
      </c>
      <c r="H50" s="21">
        <v>6.68</v>
      </c>
      <c r="I50" s="4">
        <v>0</v>
      </c>
      <c r="J50" s="4">
        <v>0</v>
      </c>
      <c r="K50" s="5">
        <f t="shared" si="4"/>
        <v>6.676666666666667</v>
      </c>
      <c r="L50" s="5">
        <f t="shared" si="5"/>
        <v>3.6595600828514896</v>
      </c>
      <c r="M50" s="4">
        <f t="shared" si="6"/>
        <v>54.811184466073236</v>
      </c>
      <c r="N50" s="5">
        <f t="shared" si="3"/>
        <v>33383.333333333336</v>
      </c>
    </row>
    <row r="51" spans="1:14" ht="38.25">
      <c r="A51" s="3">
        <v>39</v>
      </c>
      <c r="B51" s="12" t="s">
        <v>67</v>
      </c>
      <c r="C51" s="3" t="s">
        <v>15</v>
      </c>
      <c r="D51" s="3" t="s">
        <v>26</v>
      </c>
      <c r="E51" s="19">
        <v>5000</v>
      </c>
      <c r="F51" s="20">
        <v>10.8</v>
      </c>
      <c r="G51" s="20">
        <v>11.2</v>
      </c>
      <c r="H51" s="21">
        <v>11</v>
      </c>
      <c r="I51" s="4">
        <v>0</v>
      </c>
      <c r="J51" s="4">
        <v>0</v>
      </c>
      <c r="K51" s="5">
        <f t="shared" si="4"/>
        <v>11</v>
      </c>
      <c r="L51" s="5">
        <f t="shared" si="5"/>
        <v>6.026607669327745</v>
      </c>
      <c r="M51" s="4">
        <f t="shared" si="6"/>
        <v>54.78734244843404</v>
      </c>
      <c r="N51" s="5">
        <f t="shared" si="3"/>
        <v>55000</v>
      </c>
    </row>
    <row r="52" spans="1:14" ht="38.25">
      <c r="A52" s="3">
        <v>40</v>
      </c>
      <c r="B52" s="12" t="s">
        <v>68</v>
      </c>
      <c r="C52" s="3" t="s">
        <v>15</v>
      </c>
      <c r="D52" s="3" t="s">
        <v>26</v>
      </c>
      <c r="E52" s="19">
        <v>5000</v>
      </c>
      <c r="F52" s="20">
        <v>6.48</v>
      </c>
      <c r="G52" s="20">
        <v>6.87</v>
      </c>
      <c r="H52" s="21">
        <v>6.68</v>
      </c>
      <c r="I52" s="4">
        <v>0</v>
      </c>
      <c r="J52" s="4">
        <v>0</v>
      </c>
      <c r="K52" s="5">
        <f t="shared" si="4"/>
        <v>6.676666666666667</v>
      </c>
      <c r="L52" s="5">
        <f t="shared" si="5"/>
        <v>3.6595600828514896</v>
      </c>
      <c r="M52" s="4">
        <f t="shared" si="6"/>
        <v>54.811184466073236</v>
      </c>
      <c r="N52" s="5">
        <f t="shared" si="3"/>
        <v>33383.333333333336</v>
      </c>
    </row>
    <row r="53" spans="1:14" ht="38.25">
      <c r="A53" s="3">
        <v>41</v>
      </c>
      <c r="B53" s="12" t="s">
        <v>69</v>
      </c>
      <c r="C53" s="3" t="s">
        <v>15</v>
      </c>
      <c r="D53" s="3" t="s">
        <v>26</v>
      </c>
      <c r="E53" s="19">
        <v>500</v>
      </c>
      <c r="F53" s="20">
        <v>1.1</v>
      </c>
      <c r="G53" s="20">
        <v>3.1</v>
      </c>
      <c r="H53" s="21">
        <v>2.1</v>
      </c>
      <c r="I53" s="4">
        <v>0</v>
      </c>
      <c r="J53" s="4">
        <v>0</v>
      </c>
      <c r="K53" s="5">
        <f t="shared" si="4"/>
        <v>2.1</v>
      </c>
      <c r="L53" s="5">
        <f t="shared" si="5"/>
        <v>1.3501851724856113</v>
      </c>
      <c r="M53" s="4">
        <f t="shared" si="6"/>
        <v>64.29453202312435</v>
      </c>
      <c r="N53" s="5">
        <f t="shared" si="3"/>
        <v>1050</v>
      </c>
    </row>
    <row r="54" spans="1:14" ht="38.25">
      <c r="A54" s="3">
        <v>42</v>
      </c>
      <c r="B54" s="12" t="s">
        <v>70</v>
      </c>
      <c r="C54" s="3" t="s">
        <v>15</v>
      </c>
      <c r="D54" s="3" t="s">
        <v>26</v>
      </c>
      <c r="E54" s="19">
        <v>300</v>
      </c>
      <c r="F54" s="20">
        <v>1.2</v>
      </c>
      <c r="G54" s="20">
        <v>5.2</v>
      </c>
      <c r="H54" s="21">
        <v>3.2</v>
      </c>
      <c r="I54" s="4">
        <v>0</v>
      </c>
      <c r="J54" s="4">
        <v>0</v>
      </c>
      <c r="K54" s="5">
        <f t="shared" si="4"/>
        <v>3.2000000000000006</v>
      </c>
      <c r="L54" s="5">
        <f t="shared" si="5"/>
        <v>2.2521101216414796</v>
      </c>
      <c r="M54" s="4">
        <f t="shared" si="6"/>
        <v>70.37844130129622</v>
      </c>
      <c r="N54" s="5">
        <f t="shared" si="3"/>
        <v>960.0000000000002</v>
      </c>
    </row>
    <row r="55" spans="1:14" ht="38.25">
      <c r="A55" s="3">
        <v>43</v>
      </c>
      <c r="B55" s="12" t="s">
        <v>71</v>
      </c>
      <c r="C55" s="3" t="s">
        <v>15</v>
      </c>
      <c r="D55" s="3" t="s">
        <v>26</v>
      </c>
      <c r="E55" s="19">
        <v>50</v>
      </c>
      <c r="F55" s="20">
        <v>60</v>
      </c>
      <c r="G55" s="20">
        <v>100</v>
      </c>
      <c r="H55" s="21">
        <v>80</v>
      </c>
      <c r="I55" s="4">
        <v>0</v>
      </c>
      <c r="J55" s="4">
        <v>0</v>
      </c>
      <c r="K55" s="5">
        <f t="shared" si="4"/>
        <v>80</v>
      </c>
      <c r="L55" s="5">
        <f t="shared" si="5"/>
        <v>46.04345773288535</v>
      </c>
      <c r="M55" s="4">
        <f t="shared" si="6"/>
        <v>57.55432216610669</v>
      </c>
      <c r="N55" s="5">
        <f t="shared" si="3"/>
        <v>4000</v>
      </c>
    </row>
    <row r="56" spans="1:14" ht="38.25">
      <c r="A56" s="3">
        <v>44</v>
      </c>
      <c r="B56" s="12" t="s">
        <v>72</v>
      </c>
      <c r="C56" s="3" t="s">
        <v>15</v>
      </c>
      <c r="D56" s="3" t="s">
        <v>26</v>
      </c>
      <c r="E56" s="19">
        <v>10</v>
      </c>
      <c r="F56" s="20">
        <v>120</v>
      </c>
      <c r="G56" s="20">
        <v>320</v>
      </c>
      <c r="H56" s="21">
        <v>220</v>
      </c>
      <c r="I56" s="4">
        <v>0</v>
      </c>
      <c r="J56" s="4">
        <v>0</v>
      </c>
      <c r="K56" s="5">
        <f t="shared" si="4"/>
        <v>220</v>
      </c>
      <c r="L56" s="5">
        <f t="shared" si="5"/>
        <v>139.71399357258383</v>
      </c>
      <c r="M56" s="4">
        <f t="shared" si="6"/>
        <v>63.506360714810825</v>
      </c>
      <c r="N56" s="5">
        <f t="shared" si="3"/>
        <v>2200</v>
      </c>
    </row>
    <row r="57" spans="1:14" ht="38.25">
      <c r="A57" s="3">
        <v>45</v>
      </c>
      <c r="B57" s="12" t="s">
        <v>73</v>
      </c>
      <c r="C57" s="3" t="s">
        <v>15</v>
      </c>
      <c r="D57" s="3" t="s">
        <v>26</v>
      </c>
      <c r="E57" s="19">
        <v>5000</v>
      </c>
      <c r="F57" s="20">
        <v>1.15</v>
      </c>
      <c r="G57" s="20">
        <v>1.15</v>
      </c>
      <c r="H57" s="21">
        <v>1.1</v>
      </c>
      <c r="I57" s="4">
        <v>0</v>
      </c>
      <c r="J57" s="4">
        <v>0</v>
      </c>
      <c r="K57" s="5">
        <f t="shared" si="4"/>
        <v>1.1333333333333333</v>
      </c>
      <c r="L57" s="5">
        <f t="shared" si="5"/>
        <v>0.6210877554742164</v>
      </c>
      <c r="M57" s="4">
        <f t="shared" si="6"/>
        <v>54.80186077713674</v>
      </c>
      <c r="N57" s="5">
        <f t="shared" si="3"/>
        <v>5666.666666666667</v>
      </c>
    </row>
    <row r="58" spans="1:14" ht="38.25">
      <c r="A58" s="3">
        <v>46</v>
      </c>
      <c r="B58" s="12" t="s">
        <v>74</v>
      </c>
      <c r="C58" s="3" t="s">
        <v>15</v>
      </c>
      <c r="D58" s="3" t="s">
        <v>26</v>
      </c>
      <c r="E58" s="19">
        <v>3000</v>
      </c>
      <c r="F58" s="20">
        <v>0.7</v>
      </c>
      <c r="G58" s="20">
        <v>1.2</v>
      </c>
      <c r="H58" s="21">
        <v>0.95</v>
      </c>
      <c r="I58" s="4">
        <v>0</v>
      </c>
      <c r="J58" s="4">
        <v>0</v>
      </c>
      <c r="K58" s="5">
        <f t="shared" si="4"/>
        <v>0.9499999999999998</v>
      </c>
      <c r="L58" s="5">
        <f t="shared" si="5"/>
        <v>0.5495452665613635</v>
      </c>
      <c r="M58" s="4">
        <f t="shared" si="6"/>
        <v>57.84687016435406</v>
      </c>
      <c r="N58" s="5">
        <f t="shared" si="3"/>
        <v>2849.9999999999995</v>
      </c>
    </row>
    <row r="59" spans="1:14" ht="38.25">
      <c r="A59" s="3">
        <v>47</v>
      </c>
      <c r="B59" s="12" t="s">
        <v>75</v>
      </c>
      <c r="C59" s="3" t="s">
        <v>15</v>
      </c>
      <c r="D59" s="3" t="s">
        <v>26</v>
      </c>
      <c r="E59" s="19">
        <v>1500</v>
      </c>
      <c r="F59" s="20">
        <v>1.17</v>
      </c>
      <c r="G59" s="20">
        <v>1.83</v>
      </c>
      <c r="H59" s="21">
        <v>1.5</v>
      </c>
      <c r="I59" s="4">
        <v>0</v>
      </c>
      <c r="J59" s="4">
        <v>0</v>
      </c>
      <c r="K59" s="5">
        <f t="shared" si="4"/>
        <v>1.5</v>
      </c>
      <c r="L59" s="5">
        <f t="shared" si="5"/>
        <v>0.8540784507292056</v>
      </c>
      <c r="M59" s="4">
        <f t="shared" si="6"/>
        <v>56.93856338194704</v>
      </c>
      <c r="N59" s="5">
        <f t="shared" si="3"/>
        <v>2250</v>
      </c>
    </row>
    <row r="60" spans="1:14" ht="38.25">
      <c r="A60" s="3">
        <v>48</v>
      </c>
      <c r="B60" s="12" t="s">
        <v>76</v>
      </c>
      <c r="C60" s="3" t="s">
        <v>15</v>
      </c>
      <c r="D60" s="3" t="s">
        <v>26</v>
      </c>
      <c r="E60" s="19">
        <v>1500</v>
      </c>
      <c r="F60" s="20">
        <v>0.15</v>
      </c>
      <c r="G60" s="20">
        <v>0.48</v>
      </c>
      <c r="H60" s="21">
        <v>0.15</v>
      </c>
      <c r="I60" s="4">
        <v>0</v>
      </c>
      <c r="J60" s="4">
        <v>0</v>
      </c>
      <c r="K60" s="5">
        <f t="shared" si="4"/>
        <v>0.26</v>
      </c>
      <c r="L60" s="5">
        <f t="shared" si="5"/>
        <v>0.1960357110324545</v>
      </c>
      <c r="M60" s="4">
        <f t="shared" si="6"/>
        <v>75.39835039709789</v>
      </c>
      <c r="N60" s="5">
        <f t="shared" si="3"/>
        <v>390</v>
      </c>
    </row>
    <row r="61" spans="1:14" ht="38.25">
      <c r="A61" s="3">
        <v>49</v>
      </c>
      <c r="B61" s="12" t="s">
        <v>77</v>
      </c>
      <c r="C61" s="3" t="s">
        <v>15</v>
      </c>
      <c r="D61" s="3" t="s">
        <v>26</v>
      </c>
      <c r="E61" s="19">
        <v>120</v>
      </c>
      <c r="F61" s="20">
        <v>40</v>
      </c>
      <c r="G61" s="20">
        <v>56.66</v>
      </c>
      <c r="H61" s="21">
        <v>48.33</v>
      </c>
      <c r="I61" s="4">
        <v>0</v>
      </c>
      <c r="J61" s="4">
        <v>0</v>
      </c>
      <c r="K61" s="5">
        <f t="shared" si="4"/>
        <v>48.330000000000005</v>
      </c>
      <c r="L61" s="5">
        <f t="shared" si="5"/>
        <v>27.118833308238013</v>
      </c>
      <c r="M61" s="4">
        <f t="shared" si="6"/>
        <v>56.11180076192429</v>
      </c>
      <c r="N61" s="5">
        <f t="shared" si="3"/>
        <v>5799.6</v>
      </c>
    </row>
    <row r="62" spans="1:14" ht="38.25">
      <c r="A62" s="3">
        <v>50</v>
      </c>
      <c r="B62" s="12" t="s">
        <v>78</v>
      </c>
      <c r="C62" s="3" t="s">
        <v>15</v>
      </c>
      <c r="D62" s="3" t="s">
        <v>26</v>
      </c>
      <c r="E62" s="19">
        <v>500</v>
      </c>
      <c r="F62" s="20">
        <v>1.1</v>
      </c>
      <c r="G62" s="20">
        <v>3.1</v>
      </c>
      <c r="H62" s="21">
        <v>2.1</v>
      </c>
      <c r="I62" s="4">
        <v>0</v>
      </c>
      <c r="J62" s="4">
        <v>0</v>
      </c>
      <c r="K62" s="5">
        <f t="shared" si="4"/>
        <v>2.1</v>
      </c>
      <c r="L62" s="5">
        <f t="shared" si="5"/>
        <v>1.3501851724856113</v>
      </c>
      <c r="M62" s="4">
        <f t="shared" si="6"/>
        <v>64.29453202312435</v>
      </c>
      <c r="N62" s="5">
        <f t="shared" si="3"/>
        <v>1050</v>
      </c>
    </row>
    <row r="63" spans="1:14" ht="38.25">
      <c r="A63" s="3">
        <v>51</v>
      </c>
      <c r="B63" s="12" t="s">
        <v>79</v>
      </c>
      <c r="C63" s="3" t="s">
        <v>15</v>
      </c>
      <c r="D63" s="3" t="s">
        <v>26</v>
      </c>
      <c r="E63" s="19">
        <v>400</v>
      </c>
      <c r="F63" s="20">
        <v>2.1</v>
      </c>
      <c r="G63" s="20">
        <v>4.1</v>
      </c>
      <c r="H63" s="21">
        <v>3.1</v>
      </c>
      <c r="I63" s="4">
        <v>0</v>
      </c>
      <c r="J63" s="4">
        <v>0</v>
      </c>
      <c r="K63" s="5">
        <f t="shared" si="4"/>
        <v>3.0999999999999996</v>
      </c>
      <c r="L63" s="5">
        <f t="shared" si="5"/>
        <v>1.8392933425639317</v>
      </c>
      <c r="M63" s="4">
        <f t="shared" si="6"/>
        <v>59.33204330851394</v>
      </c>
      <c r="N63" s="5">
        <f t="shared" si="3"/>
        <v>1239.9999999999998</v>
      </c>
    </row>
    <row r="64" spans="1:14" ht="38.25">
      <c r="A64" s="3">
        <v>52</v>
      </c>
      <c r="B64" s="12" t="s">
        <v>80</v>
      </c>
      <c r="C64" s="3" t="s">
        <v>15</v>
      </c>
      <c r="D64" s="3" t="s">
        <v>26</v>
      </c>
      <c r="E64" s="19">
        <v>10000</v>
      </c>
      <c r="F64" s="20">
        <v>0.46</v>
      </c>
      <c r="G64" s="20">
        <v>0.55</v>
      </c>
      <c r="H64" s="21">
        <v>0.5</v>
      </c>
      <c r="I64" s="4">
        <v>0</v>
      </c>
      <c r="J64" s="4">
        <v>0</v>
      </c>
      <c r="K64" s="5">
        <f t="shared" si="4"/>
        <v>0.5033333333333333</v>
      </c>
      <c r="L64" s="5">
        <f t="shared" si="5"/>
        <v>0.27752477366894657</v>
      </c>
      <c r="M64" s="4">
        <f t="shared" si="6"/>
        <v>55.1373722521086</v>
      </c>
      <c r="N64" s="5">
        <f t="shared" si="3"/>
        <v>5033.333333333333</v>
      </c>
    </row>
    <row r="65" spans="1:14" ht="38.25">
      <c r="A65" s="3">
        <v>53</v>
      </c>
      <c r="B65" s="12" t="s">
        <v>81</v>
      </c>
      <c r="C65" s="3" t="s">
        <v>15</v>
      </c>
      <c r="D65" s="3" t="s">
        <v>26</v>
      </c>
      <c r="E65" s="19">
        <v>2000</v>
      </c>
      <c r="F65" s="20">
        <v>0.7</v>
      </c>
      <c r="G65" s="20">
        <v>1.1</v>
      </c>
      <c r="H65" s="21">
        <v>0.9</v>
      </c>
      <c r="I65" s="4">
        <v>0</v>
      </c>
      <c r="J65" s="4">
        <v>0</v>
      </c>
      <c r="K65" s="5">
        <f t="shared" si="4"/>
        <v>0.9</v>
      </c>
      <c r="L65" s="5">
        <f t="shared" si="5"/>
        <v>0.5128352561983234</v>
      </c>
      <c r="M65" s="4">
        <f t="shared" si="6"/>
        <v>56.981695133147035</v>
      </c>
      <c r="N65" s="5">
        <f t="shared" si="3"/>
        <v>1800</v>
      </c>
    </row>
    <row r="66" spans="1:14" ht="38.25">
      <c r="A66" s="3">
        <v>54</v>
      </c>
      <c r="B66" s="12" t="s">
        <v>82</v>
      </c>
      <c r="C66" s="3" t="s">
        <v>15</v>
      </c>
      <c r="D66" s="3" t="s">
        <v>26</v>
      </c>
      <c r="E66" s="19">
        <v>1000</v>
      </c>
      <c r="F66" s="20">
        <v>0.55</v>
      </c>
      <c r="G66" s="20">
        <v>1.55</v>
      </c>
      <c r="H66" s="21">
        <v>1.05</v>
      </c>
      <c r="I66" s="4">
        <v>0</v>
      </c>
      <c r="J66" s="4">
        <v>0</v>
      </c>
      <c r="K66" s="5">
        <f t="shared" si="4"/>
        <v>1.05</v>
      </c>
      <c r="L66" s="5">
        <f t="shared" si="5"/>
        <v>0.6750925862428057</v>
      </c>
      <c r="M66" s="4">
        <f t="shared" si="6"/>
        <v>64.29453202312435</v>
      </c>
      <c r="N66" s="5">
        <f t="shared" si="3"/>
        <v>1050</v>
      </c>
    </row>
    <row r="67" spans="1:14" ht="38.25">
      <c r="A67" s="3">
        <v>55</v>
      </c>
      <c r="B67" s="12" t="s">
        <v>83</v>
      </c>
      <c r="C67" s="3" t="s">
        <v>15</v>
      </c>
      <c r="D67" s="3" t="s">
        <v>26</v>
      </c>
      <c r="E67" s="19">
        <v>500</v>
      </c>
      <c r="F67" s="20">
        <v>0.6</v>
      </c>
      <c r="G67" s="20">
        <v>2.6</v>
      </c>
      <c r="H67" s="21">
        <v>1.6</v>
      </c>
      <c r="I67" s="4">
        <v>0</v>
      </c>
      <c r="J67" s="4">
        <v>0</v>
      </c>
      <c r="K67" s="5">
        <f t="shared" si="4"/>
        <v>1.6000000000000003</v>
      </c>
      <c r="L67" s="5">
        <f t="shared" si="5"/>
        <v>1.1260550608207398</v>
      </c>
      <c r="M67" s="4">
        <f t="shared" si="6"/>
        <v>70.37844130129622</v>
      </c>
      <c r="N67" s="5">
        <f t="shared" si="3"/>
        <v>800.0000000000001</v>
      </c>
    </row>
    <row r="68" spans="1:14" ht="38.25">
      <c r="A68" s="3">
        <v>56</v>
      </c>
      <c r="B68" s="12" t="s">
        <v>84</v>
      </c>
      <c r="C68" s="3" t="s">
        <v>15</v>
      </c>
      <c r="D68" s="3" t="s">
        <v>26</v>
      </c>
      <c r="E68" s="19">
        <v>2000</v>
      </c>
      <c r="F68" s="20">
        <v>0.7</v>
      </c>
      <c r="G68" s="20">
        <v>1.2</v>
      </c>
      <c r="H68" s="21">
        <v>0.95</v>
      </c>
      <c r="I68" s="4">
        <v>0</v>
      </c>
      <c r="J68" s="4">
        <v>0</v>
      </c>
      <c r="K68" s="5">
        <f t="shared" si="4"/>
        <v>0.9499999999999998</v>
      </c>
      <c r="L68" s="5">
        <f t="shared" si="5"/>
        <v>0.5495452665613635</v>
      </c>
      <c r="M68" s="4">
        <f t="shared" si="6"/>
        <v>57.84687016435406</v>
      </c>
      <c r="N68" s="5">
        <f t="shared" si="3"/>
        <v>1899.9999999999998</v>
      </c>
    </row>
    <row r="69" spans="1:14" ht="38.25">
      <c r="A69" s="3">
        <v>57</v>
      </c>
      <c r="B69" s="12" t="s">
        <v>85</v>
      </c>
      <c r="C69" s="3" t="s">
        <v>15</v>
      </c>
      <c r="D69" s="3" t="s">
        <v>26</v>
      </c>
      <c r="E69" s="19">
        <v>500</v>
      </c>
      <c r="F69" s="20">
        <v>0.5</v>
      </c>
      <c r="G69" s="20">
        <v>1.92</v>
      </c>
      <c r="H69" s="21">
        <v>1.08</v>
      </c>
      <c r="I69" s="4">
        <v>0</v>
      </c>
      <c r="J69" s="4">
        <v>0</v>
      </c>
      <c r="K69" s="5">
        <f t="shared" si="4"/>
        <v>1.1666666666666667</v>
      </c>
      <c r="L69" s="5">
        <f t="shared" si="5"/>
        <v>0.8143709228600933</v>
      </c>
      <c r="M69" s="4">
        <f t="shared" si="6"/>
        <v>69.80322195943656</v>
      </c>
      <c r="N69" s="5">
        <f t="shared" si="3"/>
        <v>583.3333333333334</v>
      </c>
    </row>
    <row r="70" spans="1:14" ht="38.25">
      <c r="A70" s="3">
        <v>58</v>
      </c>
      <c r="B70" s="12" t="s">
        <v>86</v>
      </c>
      <c r="C70" s="3" t="s">
        <v>15</v>
      </c>
      <c r="D70" s="3" t="s">
        <v>26</v>
      </c>
      <c r="E70" s="19">
        <v>100</v>
      </c>
      <c r="F70" s="20">
        <v>1.25</v>
      </c>
      <c r="G70" s="20">
        <v>5</v>
      </c>
      <c r="H70" s="21">
        <v>2.5</v>
      </c>
      <c r="I70" s="4">
        <v>0</v>
      </c>
      <c r="J70" s="4">
        <v>0</v>
      </c>
      <c r="K70" s="5">
        <f t="shared" si="4"/>
        <v>2.9166666666666665</v>
      </c>
      <c r="L70" s="5">
        <f t="shared" si="5"/>
        <v>2.091650066335189</v>
      </c>
      <c r="M70" s="4">
        <f t="shared" si="6"/>
        <v>71.71371656006362</v>
      </c>
      <c r="N70" s="5">
        <f t="shared" si="3"/>
        <v>291.66666666666663</v>
      </c>
    </row>
    <row r="71" spans="1:14" ht="38.25">
      <c r="A71" s="3">
        <v>59</v>
      </c>
      <c r="B71" s="12" t="s">
        <v>87</v>
      </c>
      <c r="C71" s="3" t="s">
        <v>15</v>
      </c>
      <c r="D71" s="3" t="s">
        <v>26</v>
      </c>
      <c r="E71" s="19">
        <v>200</v>
      </c>
      <c r="F71" s="20">
        <v>1.2</v>
      </c>
      <c r="G71" s="20">
        <v>4.2</v>
      </c>
      <c r="H71" s="21">
        <v>2.2</v>
      </c>
      <c r="I71" s="4">
        <v>0</v>
      </c>
      <c r="J71" s="4">
        <v>0</v>
      </c>
      <c r="K71" s="5">
        <f t="shared" si="4"/>
        <v>2.5333333333333337</v>
      </c>
      <c r="L71" s="5">
        <f t="shared" si="5"/>
        <v>1.7584083712266614</v>
      </c>
      <c r="M71" s="4">
        <f t="shared" si="6"/>
        <v>69.41085675894715</v>
      </c>
      <c r="N71" s="5">
        <f t="shared" si="3"/>
        <v>506.66666666666674</v>
      </c>
    </row>
    <row r="72" spans="1:14" ht="38.25">
      <c r="A72" s="3">
        <v>60</v>
      </c>
      <c r="B72" s="12" t="s">
        <v>88</v>
      </c>
      <c r="C72" s="3" t="s">
        <v>15</v>
      </c>
      <c r="D72" s="3" t="s">
        <v>26</v>
      </c>
      <c r="E72" s="19">
        <v>1000</v>
      </c>
      <c r="F72" s="20">
        <v>0.4</v>
      </c>
      <c r="G72" s="20">
        <v>1.4</v>
      </c>
      <c r="H72" s="21">
        <v>0.9</v>
      </c>
      <c r="I72" s="4">
        <v>0</v>
      </c>
      <c r="J72" s="4">
        <v>0</v>
      </c>
      <c r="K72" s="5">
        <f t="shared" si="4"/>
        <v>0.8999999999999999</v>
      </c>
      <c r="L72" s="5">
        <f t="shared" si="5"/>
        <v>0.6066300355241241</v>
      </c>
      <c r="M72" s="4">
        <f t="shared" si="6"/>
        <v>67.40333728045825</v>
      </c>
      <c r="N72" s="5">
        <f t="shared" si="3"/>
        <v>899.9999999999999</v>
      </c>
    </row>
    <row r="73" spans="1:14" ht="38.25">
      <c r="A73" s="3">
        <v>61</v>
      </c>
      <c r="B73" s="12" t="s">
        <v>89</v>
      </c>
      <c r="C73" s="3" t="s">
        <v>15</v>
      </c>
      <c r="D73" s="3" t="s">
        <v>26</v>
      </c>
      <c r="E73" s="19">
        <v>1000</v>
      </c>
      <c r="F73" s="20">
        <v>0.4</v>
      </c>
      <c r="G73" s="20">
        <v>1.4</v>
      </c>
      <c r="H73" s="21">
        <v>0.9</v>
      </c>
      <c r="I73" s="4">
        <v>0</v>
      </c>
      <c r="J73" s="4">
        <v>0</v>
      </c>
      <c r="K73" s="5">
        <f t="shared" si="4"/>
        <v>0.8999999999999999</v>
      </c>
      <c r="L73" s="5">
        <f t="shared" si="5"/>
        <v>0.6066300355241241</v>
      </c>
      <c r="M73" s="4">
        <f t="shared" si="6"/>
        <v>67.40333728045825</v>
      </c>
      <c r="N73" s="5">
        <f t="shared" si="3"/>
        <v>899.9999999999999</v>
      </c>
    </row>
    <row r="74" spans="1:14" ht="38.25">
      <c r="A74" s="3">
        <v>62</v>
      </c>
      <c r="B74" s="12" t="s">
        <v>90</v>
      </c>
      <c r="C74" s="3" t="s">
        <v>15</v>
      </c>
      <c r="D74" s="3" t="s">
        <v>26</v>
      </c>
      <c r="E74" s="19">
        <v>1000</v>
      </c>
      <c r="F74" s="20">
        <v>0.42</v>
      </c>
      <c r="G74" s="20">
        <v>1.19</v>
      </c>
      <c r="H74" s="21">
        <v>0.81</v>
      </c>
      <c r="I74" s="4">
        <v>0</v>
      </c>
      <c r="J74" s="4">
        <v>0</v>
      </c>
      <c r="K74" s="5">
        <f t="shared" si="4"/>
        <v>0.8066666666666666</v>
      </c>
      <c r="L74" s="5">
        <f t="shared" si="5"/>
        <v>0.5189701340154363</v>
      </c>
      <c r="M74" s="4">
        <f t="shared" si="6"/>
        <v>64.335140580426</v>
      </c>
      <c r="N74" s="5">
        <f t="shared" si="3"/>
        <v>806.6666666666666</v>
      </c>
    </row>
    <row r="75" spans="1:14" ht="38.25">
      <c r="A75" s="3">
        <v>63</v>
      </c>
      <c r="B75" s="12" t="s">
        <v>91</v>
      </c>
      <c r="C75" s="3" t="s">
        <v>15</v>
      </c>
      <c r="D75" s="3" t="s">
        <v>26</v>
      </c>
      <c r="E75" s="19">
        <v>1000</v>
      </c>
      <c r="F75" s="20">
        <v>0.95</v>
      </c>
      <c r="G75" s="20">
        <v>1.95</v>
      </c>
      <c r="H75" s="21">
        <v>1.45</v>
      </c>
      <c r="I75" s="4">
        <v>0</v>
      </c>
      <c r="J75" s="4">
        <v>0</v>
      </c>
      <c r="K75" s="5">
        <f t="shared" si="4"/>
        <v>1.45</v>
      </c>
      <c r="L75" s="5">
        <f t="shared" si="5"/>
        <v>0.8693388292259815</v>
      </c>
      <c r="M75" s="4">
        <f t="shared" si="6"/>
        <v>59.95440201558493</v>
      </c>
      <c r="N75" s="5">
        <f t="shared" si="3"/>
        <v>1450</v>
      </c>
    </row>
    <row r="76" spans="1:14" ht="38.25">
      <c r="A76" s="3">
        <v>64</v>
      </c>
      <c r="B76" s="12" t="s">
        <v>92</v>
      </c>
      <c r="C76" s="3" t="s">
        <v>15</v>
      </c>
      <c r="D76" s="3" t="s">
        <v>26</v>
      </c>
      <c r="E76" s="19">
        <v>2000</v>
      </c>
      <c r="F76" s="20">
        <v>0.56</v>
      </c>
      <c r="G76" s="20">
        <v>0.96</v>
      </c>
      <c r="H76" s="21">
        <v>0.76</v>
      </c>
      <c r="I76" s="4">
        <v>0</v>
      </c>
      <c r="J76" s="4">
        <v>0</v>
      </c>
      <c r="K76" s="5">
        <f t="shared" si="4"/>
        <v>0.7600000000000001</v>
      </c>
      <c r="L76" s="5">
        <f t="shared" si="5"/>
        <v>0.43963621324909075</v>
      </c>
      <c r="M76" s="4">
        <f t="shared" si="6"/>
        <v>57.84687016435404</v>
      </c>
      <c r="N76" s="5">
        <f t="shared" si="3"/>
        <v>1520.0000000000002</v>
      </c>
    </row>
    <row r="77" spans="1:14" ht="38.25">
      <c r="A77" s="3">
        <v>65</v>
      </c>
      <c r="B77" s="12" t="s">
        <v>93</v>
      </c>
      <c r="C77" s="3" t="s">
        <v>15</v>
      </c>
      <c r="D77" s="3" t="s">
        <v>26</v>
      </c>
      <c r="E77" s="19">
        <v>1000</v>
      </c>
      <c r="F77" s="20">
        <v>0.7</v>
      </c>
      <c r="G77" s="20">
        <v>1.2</v>
      </c>
      <c r="H77" s="21">
        <v>0.95</v>
      </c>
      <c r="I77" s="4">
        <v>0</v>
      </c>
      <c r="J77" s="4">
        <v>0</v>
      </c>
      <c r="K77" s="5">
        <f t="shared" si="4"/>
        <v>0.9499999999999998</v>
      </c>
      <c r="L77" s="5">
        <f t="shared" si="5"/>
        <v>0.5495452665613635</v>
      </c>
      <c r="M77" s="4">
        <f t="shared" si="6"/>
        <v>57.84687016435406</v>
      </c>
      <c r="N77" s="5">
        <f t="shared" si="3"/>
        <v>949.9999999999999</v>
      </c>
    </row>
    <row r="78" spans="1:14" ht="38.25">
      <c r="A78" s="3">
        <v>66</v>
      </c>
      <c r="B78" s="12" t="s">
        <v>94</v>
      </c>
      <c r="C78" s="3" t="s">
        <v>15</v>
      </c>
      <c r="D78" s="3" t="s">
        <v>26</v>
      </c>
      <c r="E78" s="19">
        <v>2500</v>
      </c>
      <c r="F78" s="20">
        <v>1.18</v>
      </c>
      <c r="G78" s="20">
        <v>1.58</v>
      </c>
      <c r="H78" s="21">
        <v>1.38</v>
      </c>
      <c r="I78" s="4">
        <v>0</v>
      </c>
      <c r="J78" s="4">
        <v>0</v>
      </c>
      <c r="K78" s="5">
        <f t="shared" si="4"/>
        <v>1.38</v>
      </c>
      <c r="L78" s="5">
        <f t="shared" si="5"/>
        <v>0.7689733415405244</v>
      </c>
      <c r="M78" s="4">
        <f t="shared" si="6"/>
        <v>55.72270590873366</v>
      </c>
      <c r="N78" s="5">
        <f aca="true" t="shared" si="7" ref="N78:N137">K78*E78</f>
        <v>3449.9999999999995</v>
      </c>
    </row>
    <row r="79" spans="1:14" ht="38.25">
      <c r="A79" s="3">
        <v>67</v>
      </c>
      <c r="B79" s="12" t="s">
        <v>95</v>
      </c>
      <c r="C79" s="3" t="s">
        <v>15</v>
      </c>
      <c r="D79" s="3" t="s">
        <v>26</v>
      </c>
      <c r="E79" s="19">
        <v>500</v>
      </c>
      <c r="F79" s="20">
        <v>0.6</v>
      </c>
      <c r="G79" s="20">
        <v>2.3</v>
      </c>
      <c r="H79" s="21">
        <v>1.3</v>
      </c>
      <c r="I79" s="4">
        <v>0</v>
      </c>
      <c r="J79" s="4">
        <v>0</v>
      </c>
      <c r="K79" s="5">
        <f aca="true" t="shared" si="8" ref="K79:K137">(F79+G79+H79)/3</f>
        <v>1.4000000000000001</v>
      </c>
      <c r="L79" s="5">
        <f aca="true" t="shared" si="9" ref="L79:L137">STDEV(F79:J79)</f>
        <v>0.9762171889492625</v>
      </c>
      <c r="M79" s="4">
        <f aca="true" t="shared" si="10" ref="M79:M137">L79/K79*100</f>
        <v>69.7297992106616</v>
      </c>
      <c r="N79" s="5">
        <f t="shared" si="7"/>
        <v>700.0000000000001</v>
      </c>
    </row>
    <row r="80" spans="1:14" ht="38.25">
      <c r="A80" s="3">
        <v>68</v>
      </c>
      <c r="B80" s="12" t="s">
        <v>96</v>
      </c>
      <c r="C80" s="3" t="s">
        <v>15</v>
      </c>
      <c r="D80" s="3" t="s">
        <v>26</v>
      </c>
      <c r="E80" s="19">
        <v>500</v>
      </c>
      <c r="F80" s="20">
        <v>2.2</v>
      </c>
      <c r="G80" s="20">
        <v>6.2</v>
      </c>
      <c r="H80" s="21">
        <v>4.2</v>
      </c>
      <c r="I80" s="4">
        <v>0</v>
      </c>
      <c r="J80" s="4">
        <v>0</v>
      </c>
      <c r="K80" s="5">
        <f t="shared" si="8"/>
        <v>4.2</v>
      </c>
      <c r="L80" s="5">
        <f t="shared" si="9"/>
        <v>2.7003703449712226</v>
      </c>
      <c r="M80" s="4">
        <f t="shared" si="10"/>
        <v>64.29453202312435</v>
      </c>
      <c r="N80" s="5">
        <f t="shared" si="7"/>
        <v>2100</v>
      </c>
    </row>
    <row r="81" spans="1:14" ht="38.25">
      <c r="A81" s="3">
        <v>69</v>
      </c>
      <c r="B81" s="12" t="s">
        <v>97</v>
      </c>
      <c r="C81" s="3" t="s">
        <v>15</v>
      </c>
      <c r="D81" s="3" t="s">
        <v>26</v>
      </c>
      <c r="E81" s="19">
        <v>2000</v>
      </c>
      <c r="F81" s="20">
        <v>1.52</v>
      </c>
      <c r="G81" s="20">
        <v>2.03</v>
      </c>
      <c r="H81" s="21">
        <v>1.78</v>
      </c>
      <c r="I81" s="4">
        <v>0</v>
      </c>
      <c r="J81" s="4">
        <v>0</v>
      </c>
      <c r="K81" s="5">
        <f t="shared" si="8"/>
        <v>1.7766666666666666</v>
      </c>
      <c r="L81" s="5">
        <f t="shared" si="9"/>
        <v>0.9896868191503814</v>
      </c>
      <c r="M81" s="4">
        <f t="shared" si="10"/>
        <v>55.70469901409276</v>
      </c>
      <c r="N81" s="5">
        <f t="shared" si="7"/>
        <v>3553.333333333333</v>
      </c>
    </row>
    <row r="82" spans="1:14" ht="38.25">
      <c r="A82" s="3">
        <v>70</v>
      </c>
      <c r="B82" s="12" t="s">
        <v>98</v>
      </c>
      <c r="C82" s="3" t="s">
        <v>15</v>
      </c>
      <c r="D82" s="3" t="s">
        <v>26</v>
      </c>
      <c r="E82" s="19">
        <v>2000</v>
      </c>
      <c r="F82" s="20">
        <v>1.34</v>
      </c>
      <c r="G82" s="20">
        <v>1.74</v>
      </c>
      <c r="H82" s="21">
        <v>1.54</v>
      </c>
      <c r="I82" s="4">
        <v>0</v>
      </c>
      <c r="J82" s="4">
        <v>0</v>
      </c>
      <c r="K82" s="5">
        <f t="shared" si="8"/>
        <v>1.54</v>
      </c>
      <c r="L82" s="5">
        <f t="shared" si="9"/>
        <v>0.8552660404809722</v>
      </c>
      <c r="M82" s="4">
        <f t="shared" si="10"/>
        <v>55.5367558753878</v>
      </c>
      <c r="N82" s="5">
        <f t="shared" si="7"/>
        <v>3080</v>
      </c>
    </row>
    <row r="83" spans="1:14" ht="38.25">
      <c r="A83" s="3">
        <v>71</v>
      </c>
      <c r="B83" s="12" t="s">
        <v>99</v>
      </c>
      <c r="C83" s="3" t="s">
        <v>15</v>
      </c>
      <c r="D83" s="3" t="s">
        <v>26</v>
      </c>
      <c r="E83" s="19">
        <v>5000</v>
      </c>
      <c r="F83" s="20">
        <v>0.76</v>
      </c>
      <c r="G83" s="20">
        <v>1.16</v>
      </c>
      <c r="H83" s="21">
        <v>0.96</v>
      </c>
      <c r="I83" s="4">
        <v>0</v>
      </c>
      <c r="J83" s="4">
        <v>0</v>
      </c>
      <c r="K83" s="5">
        <f t="shared" si="8"/>
        <v>0.96</v>
      </c>
      <c r="L83" s="5">
        <f t="shared" si="9"/>
        <v>0.5444997704315403</v>
      </c>
      <c r="M83" s="4">
        <f t="shared" si="10"/>
        <v>56.71872608661879</v>
      </c>
      <c r="N83" s="5">
        <f t="shared" si="7"/>
        <v>4800</v>
      </c>
    </row>
    <row r="84" spans="1:14" ht="38.25">
      <c r="A84" s="3">
        <v>72</v>
      </c>
      <c r="B84" s="12" t="s">
        <v>100</v>
      </c>
      <c r="C84" s="3" t="s">
        <v>15</v>
      </c>
      <c r="D84" s="3" t="s">
        <v>26</v>
      </c>
      <c r="E84" s="19">
        <v>100</v>
      </c>
      <c r="F84" s="20">
        <v>5</v>
      </c>
      <c r="G84" s="20">
        <v>22</v>
      </c>
      <c r="H84" s="21">
        <v>12</v>
      </c>
      <c r="I84" s="4">
        <v>0</v>
      </c>
      <c r="J84" s="4">
        <v>0</v>
      </c>
      <c r="K84" s="5">
        <f t="shared" si="8"/>
        <v>13</v>
      </c>
      <c r="L84" s="5">
        <f t="shared" si="9"/>
        <v>9.338094023943002</v>
      </c>
      <c r="M84" s="4">
        <f t="shared" si="10"/>
        <v>71.83149249186924</v>
      </c>
      <c r="N84" s="5">
        <f t="shared" si="7"/>
        <v>1300</v>
      </c>
    </row>
    <row r="85" spans="1:14" ht="38.25">
      <c r="A85" s="3">
        <v>73</v>
      </c>
      <c r="B85" s="12" t="s">
        <v>101</v>
      </c>
      <c r="C85" s="3" t="s">
        <v>15</v>
      </c>
      <c r="D85" s="3" t="s">
        <v>26</v>
      </c>
      <c r="E85" s="19">
        <v>500</v>
      </c>
      <c r="F85" s="20">
        <v>3.4</v>
      </c>
      <c r="G85" s="20">
        <v>7.4</v>
      </c>
      <c r="H85" s="21">
        <v>5.4</v>
      </c>
      <c r="I85" s="4">
        <v>0</v>
      </c>
      <c r="J85" s="4">
        <v>0</v>
      </c>
      <c r="K85" s="5">
        <f t="shared" si="8"/>
        <v>5.400000000000001</v>
      </c>
      <c r="L85" s="5">
        <f t="shared" si="9"/>
        <v>3.2784142508231016</v>
      </c>
      <c r="M85" s="4">
        <f t="shared" si="10"/>
        <v>60.71137501524261</v>
      </c>
      <c r="N85" s="5">
        <f t="shared" si="7"/>
        <v>2700.0000000000005</v>
      </c>
    </row>
    <row r="86" spans="1:14" ht="38.25">
      <c r="A86" s="3">
        <v>74</v>
      </c>
      <c r="B86" s="12" t="s">
        <v>102</v>
      </c>
      <c r="C86" s="3" t="s">
        <v>15</v>
      </c>
      <c r="D86" s="3" t="s">
        <v>26</v>
      </c>
      <c r="E86" s="19">
        <v>6000</v>
      </c>
      <c r="F86" s="20">
        <v>1.53</v>
      </c>
      <c r="G86" s="20">
        <v>1.87</v>
      </c>
      <c r="H86" s="21">
        <v>1.7</v>
      </c>
      <c r="I86" s="4">
        <v>0</v>
      </c>
      <c r="J86" s="4">
        <v>0</v>
      </c>
      <c r="K86" s="5">
        <f t="shared" si="8"/>
        <v>1.7000000000000002</v>
      </c>
      <c r="L86" s="5">
        <f t="shared" si="9"/>
        <v>0.9388556864609171</v>
      </c>
      <c r="M86" s="4">
        <f t="shared" si="10"/>
        <v>55.22680508593629</v>
      </c>
      <c r="N86" s="5">
        <f t="shared" si="7"/>
        <v>10200.000000000002</v>
      </c>
    </row>
    <row r="87" spans="1:14" ht="38.25">
      <c r="A87" s="3">
        <v>75</v>
      </c>
      <c r="B87" s="12" t="s">
        <v>103</v>
      </c>
      <c r="C87" s="3" t="s">
        <v>15</v>
      </c>
      <c r="D87" s="3" t="s">
        <v>26</v>
      </c>
      <c r="E87" s="19">
        <v>300</v>
      </c>
      <c r="F87" s="20">
        <v>2</v>
      </c>
      <c r="G87" s="20">
        <v>7.67</v>
      </c>
      <c r="H87" s="21">
        <v>4.33</v>
      </c>
      <c r="I87" s="4">
        <v>0</v>
      </c>
      <c r="J87" s="4">
        <v>0</v>
      </c>
      <c r="K87" s="5">
        <f t="shared" si="8"/>
        <v>4.666666666666667</v>
      </c>
      <c r="L87" s="5">
        <f t="shared" si="9"/>
        <v>3.2549116731487504</v>
      </c>
      <c r="M87" s="4">
        <f t="shared" si="10"/>
        <v>69.74810728175893</v>
      </c>
      <c r="N87" s="5">
        <f t="shared" si="7"/>
        <v>1400</v>
      </c>
    </row>
    <row r="88" spans="1:14" ht="38.25">
      <c r="A88" s="3">
        <v>76</v>
      </c>
      <c r="B88" s="12" t="s">
        <v>104</v>
      </c>
      <c r="C88" s="3" t="s">
        <v>15</v>
      </c>
      <c r="D88" s="3" t="s">
        <v>26</v>
      </c>
      <c r="E88" s="19">
        <v>500</v>
      </c>
      <c r="F88" s="20">
        <v>1.2</v>
      </c>
      <c r="G88" s="20">
        <v>5.2</v>
      </c>
      <c r="H88" s="21">
        <v>3.2</v>
      </c>
      <c r="I88" s="4">
        <v>0</v>
      </c>
      <c r="J88" s="4">
        <v>0</v>
      </c>
      <c r="K88" s="5">
        <f t="shared" si="8"/>
        <v>3.2000000000000006</v>
      </c>
      <c r="L88" s="5">
        <f t="shared" si="9"/>
        <v>2.2521101216414796</v>
      </c>
      <c r="M88" s="4">
        <f t="shared" si="10"/>
        <v>70.37844130129622</v>
      </c>
      <c r="N88" s="5">
        <f t="shared" si="7"/>
        <v>1600.0000000000002</v>
      </c>
    </row>
    <row r="89" spans="1:14" ht="38.25">
      <c r="A89" s="3">
        <v>77</v>
      </c>
      <c r="B89" s="12" t="s">
        <v>105</v>
      </c>
      <c r="C89" s="3" t="s">
        <v>15</v>
      </c>
      <c r="D89" s="3" t="s">
        <v>26</v>
      </c>
      <c r="E89" s="19">
        <v>100</v>
      </c>
      <c r="F89" s="20">
        <v>28</v>
      </c>
      <c r="G89" s="20">
        <v>48</v>
      </c>
      <c r="H89" s="21">
        <v>38</v>
      </c>
      <c r="I89" s="4">
        <v>0</v>
      </c>
      <c r="J89" s="4">
        <v>0</v>
      </c>
      <c r="K89" s="5">
        <f t="shared" si="8"/>
        <v>38</v>
      </c>
      <c r="L89" s="5">
        <f t="shared" si="9"/>
        <v>21.98181066245454</v>
      </c>
      <c r="M89" s="4">
        <f t="shared" si="10"/>
        <v>57.846870164354044</v>
      </c>
      <c r="N89" s="5">
        <f t="shared" si="7"/>
        <v>3800</v>
      </c>
    </row>
    <row r="90" spans="1:14" ht="38.25">
      <c r="A90" s="3">
        <v>78</v>
      </c>
      <c r="B90" s="12" t="s">
        <v>106</v>
      </c>
      <c r="C90" s="3" t="s">
        <v>15</v>
      </c>
      <c r="D90" s="3" t="s">
        <v>26</v>
      </c>
      <c r="E90" s="19">
        <v>2000</v>
      </c>
      <c r="F90" s="20">
        <v>0.54</v>
      </c>
      <c r="G90" s="20">
        <v>0.94</v>
      </c>
      <c r="H90" s="21">
        <v>0.74</v>
      </c>
      <c r="I90" s="4">
        <v>0</v>
      </c>
      <c r="J90" s="4">
        <v>0</v>
      </c>
      <c r="K90" s="5">
        <f t="shared" si="8"/>
        <v>0.7399999999999999</v>
      </c>
      <c r="L90" s="5">
        <f t="shared" si="9"/>
        <v>0.42927846440276973</v>
      </c>
      <c r="M90" s="4">
        <f t="shared" si="10"/>
        <v>58.010603297671594</v>
      </c>
      <c r="N90" s="5">
        <f t="shared" si="7"/>
        <v>1479.9999999999998</v>
      </c>
    </row>
    <row r="91" spans="1:14" ht="38.25">
      <c r="A91" s="3">
        <v>79</v>
      </c>
      <c r="B91" s="12" t="s">
        <v>107</v>
      </c>
      <c r="C91" s="3" t="s">
        <v>15</v>
      </c>
      <c r="D91" s="3" t="s">
        <v>26</v>
      </c>
      <c r="E91" s="19">
        <v>2000</v>
      </c>
      <c r="F91" s="20">
        <v>1.17</v>
      </c>
      <c r="G91" s="20">
        <v>1.83</v>
      </c>
      <c r="H91" s="21">
        <v>1.5</v>
      </c>
      <c r="I91" s="4">
        <v>0</v>
      </c>
      <c r="J91" s="4">
        <v>0</v>
      </c>
      <c r="K91" s="5">
        <f t="shared" si="8"/>
        <v>1.5</v>
      </c>
      <c r="L91" s="5">
        <f t="shared" si="9"/>
        <v>0.8540784507292056</v>
      </c>
      <c r="M91" s="4">
        <f t="shared" si="10"/>
        <v>56.93856338194704</v>
      </c>
      <c r="N91" s="5">
        <f t="shared" si="7"/>
        <v>3000</v>
      </c>
    </row>
    <row r="92" spans="1:14" ht="38.25">
      <c r="A92" s="3">
        <v>80</v>
      </c>
      <c r="B92" s="12" t="s">
        <v>108</v>
      </c>
      <c r="C92" s="3" t="s">
        <v>15</v>
      </c>
      <c r="D92" s="3" t="s">
        <v>26</v>
      </c>
      <c r="E92" s="19">
        <v>400</v>
      </c>
      <c r="F92" s="20">
        <v>2.63</v>
      </c>
      <c r="G92" s="20">
        <v>5.13</v>
      </c>
      <c r="H92" s="21">
        <v>3.88</v>
      </c>
      <c r="I92" s="4">
        <v>0</v>
      </c>
      <c r="J92" s="4">
        <v>0</v>
      </c>
      <c r="K92" s="5">
        <f t="shared" si="8"/>
        <v>3.8800000000000003</v>
      </c>
      <c r="L92" s="5">
        <f t="shared" si="9"/>
        <v>2.3016450638619323</v>
      </c>
      <c r="M92" s="4">
        <f t="shared" si="10"/>
        <v>59.3207490686065</v>
      </c>
      <c r="N92" s="5">
        <f t="shared" si="7"/>
        <v>1552.0000000000002</v>
      </c>
    </row>
    <row r="93" spans="1:14" ht="38.25">
      <c r="A93" s="3">
        <v>81</v>
      </c>
      <c r="B93" s="12" t="s">
        <v>109</v>
      </c>
      <c r="C93" s="3" t="s">
        <v>15</v>
      </c>
      <c r="D93" s="3" t="s">
        <v>26</v>
      </c>
      <c r="E93" s="19">
        <v>1000</v>
      </c>
      <c r="F93" s="20">
        <v>1.1</v>
      </c>
      <c r="G93" s="20">
        <v>3.1</v>
      </c>
      <c r="H93" s="21">
        <v>2.1</v>
      </c>
      <c r="I93" s="4">
        <v>0</v>
      </c>
      <c r="J93" s="4">
        <v>0</v>
      </c>
      <c r="K93" s="5">
        <f t="shared" si="8"/>
        <v>2.1</v>
      </c>
      <c r="L93" s="5">
        <f t="shared" si="9"/>
        <v>1.3501851724856113</v>
      </c>
      <c r="M93" s="4">
        <f t="shared" si="10"/>
        <v>64.29453202312435</v>
      </c>
      <c r="N93" s="5">
        <f t="shared" si="7"/>
        <v>2100</v>
      </c>
    </row>
    <row r="94" spans="1:14" ht="38.25">
      <c r="A94" s="3">
        <v>82</v>
      </c>
      <c r="B94" s="12" t="s">
        <v>110</v>
      </c>
      <c r="C94" s="3" t="s">
        <v>15</v>
      </c>
      <c r="D94" s="3" t="s">
        <v>26</v>
      </c>
      <c r="E94" s="19">
        <v>1500</v>
      </c>
      <c r="F94" s="20">
        <v>1.5</v>
      </c>
      <c r="G94" s="20">
        <v>2.17</v>
      </c>
      <c r="H94" s="21">
        <v>1.83</v>
      </c>
      <c r="I94" s="4">
        <v>0</v>
      </c>
      <c r="J94" s="4">
        <v>0</v>
      </c>
      <c r="K94" s="5">
        <f t="shared" si="8"/>
        <v>1.8333333333333333</v>
      </c>
      <c r="L94" s="5">
        <f t="shared" si="9"/>
        <v>1.0317218617437551</v>
      </c>
      <c r="M94" s="4">
        <f t="shared" si="10"/>
        <v>56.27573791329573</v>
      </c>
      <c r="N94" s="5">
        <f t="shared" si="7"/>
        <v>2750</v>
      </c>
    </row>
    <row r="95" spans="1:14" ht="38.25">
      <c r="A95" s="3">
        <v>83</v>
      </c>
      <c r="B95" s="12" t="s">
        <v>111</v>
      </c>
      <c r="C95" s="3" t="s">
        <v>15</v>
      </c>
      <c r="D95" s="3" t="s">
        <v>26</v>
      </c>
      <c r="E95" s="19">
        <v>1500</v>
      </c>
      <c r="F95" s="20">
        <v>1.48</v>
      </c>
      <c r="G95" s="20">
        <v>2.15</v>
      </c>
      <c r="H95" s="21">
        <v>1.82</v>
      </c>
      <c r="I95" s="4">
        <v>0</v>
      </c>
      <c r="J95" s="4">
        <v>0</v>
      </c>
      <c r="K95" s="5">
        <f t="shared" si="8"/>
        <v>1.8166666666666667</v>
      </c>
      <c r="L95" s="5">
        <f t="shared" si="9"/>
        <v>1.022839185796086</v>
      </c>
      <c r="M95" s="4">
        <f t="shared" si="10"/>
        <v>56.303074447490964</v>
      </c>
      <c r="N95" s="5">
        <f t="shared" si="7"/>
        <v>2725</v>
      </c>
    </row>
    <row r="96" spans="1:14" ht="38.25">
      <c r="A96" s="3">
        <v>84</v>
      </c>
      <c r="B96" s="12" t="s">
        <v>112</v>
      </c>
      <c r="C96" s="3" t="s">
        <v>15</v>
      </c>
      <c r="D96" s="3" t="s">
        <v>26</v>
      </c>
      <c r="E96" s="19">
        <v>1000</v>
      </c>
      <c r="F96" s="20">
        <v>1.9</v>
      </c>
      <c r="G96" s="20">
        <v>3.9</v>
      </c>
      <c r="H96" s="21">
        <v>2.9</v>
      </c>
      <c r="I96" s="4">
        <v>0</v>
      </c>
      <c r="J96" s="4">
        <v>0</v>
      </c>
      <c r="K96" s="5">
        <f t="shared" si="8"/>
        <v>2.9</v>
      </c>
      <c r="L96" s="5">
        <f t="shared" si="9"/>
        <v>1.738677658451963</v>
      </c>
      <c r="M96" s="4">
        <f t="shared" si="10"/>
        <v>59.95440201558493</v>
      </c>
      <c r="N96" s="5">
        <f t="shared" si="7"/>
        <v>2900</v>
      </c>
    </row>
    <row r="97" spans="1:14" ht="38.25">
      <c r="A97" s="3">
        <v>85</v>
      </c>
      <c r="B97" s="12" t="s">
        <v>113</v>
      </c>
      <c r="C97" s="3" t="s">
        <v>15</v>
      </c>
      <c r="D97" s="3" t="s">
        <v>26</v>
      </c>
      <c r="E97" s="19">
        <v>1000</v>
      </c>
      <c r="F97" s="20">
        <v>1.15</v>
      </c>
      <c r="G97" s="20">
        <v>2.15</v>
      </c>
      <c r="H97" s="21">
        <v>1.65</v>
      </c>
      <c r="I97" s="4">
        <v>0</v>
      </c>
      <c r="J97" s="4">
        <v>0</v>
      </c>
      <c r="K97" s="5">
        <f t="shared" si="8"/>
        <v>1.6499999999999997</v>
      </c>
      <c r="L97" s="5">
        <f t="shared" si="9"/>
        <v>0.9704380454207264</v>
      </c>
      <c r="M97" s="4">
        <f t="shared" si="10"/>
        <v>58.814426995195554</v>
      </c>
      <c r="N97" s="5">
        <f t="shared" si="7"/>
        <v>1649.9999999999998</v>
      </c>
    </row>
    <row r="98" spans="1:14" ht="38.25">
      <c r="A98" s="3">
        <v>86</v>
      </c>
      <c r="B98" s="12" t="s">
        <v>114</v>
      </c>
      <c r="C98" s="3" t="s">
        <v>15</v>
      </c>
      <c r="D98" s="3" t="s">
        <v>26</v>
      </c>
      <c r="E98" s="19">
        <v>500</v>
      </c>
      <c r="F98" s="20">
        <v>3.1</v>
      </c>
      <c r="G98" s="20">
        <v>5.1</v>
      </c>
      <c r="H98" s="21">
        <v>4.1</v>
      </c>
      <c r="I98" s="4">
        <v>0</v>
      </c>
      <c r="J98" s="4">
        <v>0</v>
      </c>
      <c r="K98" s="5">
        <f t="shared" si="8"/>
        <v>4.1</v>
      </c>
      <c r="L98" s="5">
        <f t="shared" si="9"/>
        <v>2.3543576618687316</v>
      </c>
      <c r="M98" s="4">
        <f t="shared" si="10"/>
        <v>57.42335760655444</v>
      </c>
      <c r="N98" s="5">
        <f t="shared" si="7"/>
        <v>2050</v>
      </c>
    </row>
    <row r="99" spans="1:14" ht="38.25">
      <c r="A99" s="3">
        <v>87</v>
      </c>
      <c r="B99" s="12" t="s">
        <v>115</v>
      </c>
      <c r="C99" s="3" t="s">
        <v>15</v>
      </c>
      <c r="D99" s="3" t="s">
        <v>26</v>
      </c>
      <c r="E99" s="19">
        <v>500</v>
      </c>
      <c r="F99" s="20">
        <v>3.1</v>
      </c>
      <c r="G99" s="20">
        <v>5.1</v>
      </c>
      <c r="H99" s="21">
        <v>4.1</v>
      </c>
      <c r="I99" s="4">
        <v>0</v>
      </c>
      <c r="J99" s="4">
        <v>0</v>
      </c>
      <c r="K99" s="5">
        <f t="shared" si="8"/>
        <v>4.1</v>
      </c>
      <c r="L99" s="5">
        <f t="shared" si="9"/>
        <v>2.3543576618687316</v>
      </c>
      <c r="M99" s="4">
        <f t="shared" si="10"/>
        <v>57.42335760655444</v>
      </c>
      <c r="N99" s="5">
        <f t="shared" si="7"/>
        <v>2050</v>
      </c>
    </row>
    <row r="100" spans="1:14" ht="38.25">
      <c r="A100" s="3">
        <v>88</v>
      </c>
      <c r="B100" s="12" t="s">
        <v>116</v>
      </c>
      <c r="C100" s="3" t="s">
        <v>15</v>
      </c>
      <c r="D100" s="3" t="s">
        <v>26</v>
      </c>
      <c r="E100" s="19">
        <v>1000</v>
      </c>
      <c r="F100" s="20">
        <v>1.48</v>
      </c>
      <c r="G100" s="20">
        <v>2.15</v>
      </c>
      <c r="H100" s="21">
        <v>1.82</v>
      </c>
      <c r="I100" s="4">
        <v>0</v>
      </c>
      <c r="J100" s="4">
        <v>0</v>
      </c>
      <c r="K100" s="5">
        <f t="shared" si="8"/>
        <v>1.8166666666666667</v>
      </c>
      <c r="L100" s="5">
        <f t="shared" si="9"/>
        <v>1.022839185796086</v>
      </c>
      <c r="M100" s="4">
        <f t="shared" si="10"/>
        <v>56.303074447490964</v>
      </c>
      <c r="N100" s="5">
        <f t="shared" si="7"/>
        <v>1816.6666666666667</v>
      </c>
    </row>
    <row r="101" spans="1:14" ht="38.25">
      <c r="A101" s="3">
        <v>89</v>
      </c>
      <c r="B101" s="12" t="s">
        <v>117</v>
      </c>
      <c r="C101" s="3" t="s">
        <v>15</v>
      </c>
      <c r="D101" s="3" t="s">
        <v>26</v>
      </c>
      <c r="E101" s="19">
        <v>1000</v>
      </c>
      <c r="F101" s="20">
        <v>0.7</v>
      </c>
      <c r="G101" s="20">
        <v>1.7</v>
      </c>
      <c r="H101" s="21">
        <v>1.2</v>
      </c>
      <c r="I101" s="4">
        <v>0</v>
      </c>
      <c r="J101" s="4">
        <v>0</v>
      </c>
      <c r="K101" s="5">
        <f t="shared" si="8"/>
        <v>1.2</v>
      </c>
      <c r="L101" s="5">
        <f t="shared" si="9"/>
        <v>0.7463243262818116</v>
      </c>
      <c r="M101" s="4">
        <f t="shared" si="10"/>
        <v>62.19369385681763</v>
      </c>
      <c r="N101" s="5">
        <f t="shared" si="7"/>
        <v>1200</v>
      </c>
    </row>
    <row r="102" spans="1:14" ht="38.25">
      <c r="A102" s="3">
        <v>90</v>
      </c>
      <c r="B102" s="12" t="s">
        <v>118</v>
      </c>
      <c r="C102" s="3" t="s">
        <v>15</v>
      </c>
      <c r="D102" s="3" t="s">
        <v>26</v>
      </c>
      <c r="E102" s="19">
        <v>8</v>
      </c>
      <c r="F102" s="20">
        <v>387.5</v>
      </c>
      <c r="G102" s="20">
        <v>637.5</v>
      </c>
      <c r="H102" s="21">
        <v>512.5</v>
      </c>
      <c r="I102" s="4">
        <v>0</v>
      </c>
      <c r="J102" s="4">
        <v>0</v>
      </c>
      <c r="K102" s="5">
        <f t="shared" si="8"/>
        <v>512.5</v>
      </c>
      <c r="L102" s="5">
        <f t="shared" si="9"/>
        <v>294.29470773359145</v>
      </c>
      <c r="M102" s="4">
        <f t="shared" si="10"/>
        <v>57.423357606554426</v>
      </c>
      <c r="N102" s="5">
        <f t="shared" si="7"/>
        <v>4100</v>
      </c>
    </row>
    <row r="103" spans="1:14" ht="38.25">
      <c r="A103" s="3">
        <v>91</v>
      </c>
      <c r="B103" s="12" t="s">
        <v>119</v>
      </c>
      <c r="C103" s="3" t="s">
        <v>15</v>
      </c>
      <c r="D103" s="3" t="s">
        <v>26</v>
      </c>
      <c r="E103" s="19">
        <v>3</v>
      </c>
      <c r="F103" s="20">
        <v>450</v>
      </c>
      <c r="G103" s="20">
        <v>1116.67</v>
      </c>
      <c r="H103" s="21">
        <v>783.33</v>
      </c>
      <c r="I103" s="4">
        <v>0</v>
      </c>
      <c r="J103" s="4">
        <v>0</v>
      </c>
      <c r="K103" s="5">
        <f t="shared" si="8"/>
        <v>783.3333333333334</v>
      </c>
      <c r="L103" s="5">
        <f t="shared" si="9"/>
        <v>489.5298197760787</v>
      </c>
      <c r="M103" s="4">
        <f t="shared" si="10"/>
        <v>62.493168482052596</v>
      </c>
      <c r="N103" s="5">
        <f t="shared" si="7"/>
        <v>2350</v>
      </c>
    </row>
    <row r="104" spans="1:14" ht="38.25">
      <c r="A104" s="3">
        <v>92</v>
      </c>
      <c r="B104" s="13" t="s">
        <v>120</v>
      </c>
      <c r="C104" s="3" t="s">
        <v>15</v>
      </c>
      <c r="D104" s="3" t="s">
        <v>26</v>
      </c>
      <c r="E104" s="13">
        <v>50</v>
      </c>
      <c r="F104" s="20">
        <v>100</v>
      </c>
      <c r="G104" s="20">
        <v>140</v>
      </c>
      <c r="H104" s="22">
        <v>120</v>
      </c>
      <c r="I104" s="4">
        <v>0</v>
      </c>
      <c r="J104" s="4">
        <v>0</v>
      </c>
      <c r="K104" s="5">
        <f t="shared" si="8"/>
        <v>120</v>
      </c>
      <c r="L104" s="5">
        <f t="shared" si="9"/>
        <v>67.23094525588644</v>
      </c>
      <c r="M104" s="4">
        <f t="shared" si="10"/>
        <v>56.02578771323869</v>
      </c>
      <c r="N104" s="5">
        <f t="shared" si="7"/>
        <v>6000</v>
      </c>
    </row>
    <row r="105" spans="1:14" ht="38.25">
      <c r="A105" s="3">
        <v>93</v>
      </c>
      <c r="B105" s="12" t="s">
        <v>121</v>
      </c>
      <c r="C105" s="3" t="s">
        <v>15</v>
      </c>
      <c r="D105" s="3" t="s">
        <v>26</v>
      </c>
      <c r="E105" s="19">
        <v>100</v>
      </c>
      <c r="F105" s="20">
        <v>1.2</v>
      </c>
      <c r="G105" s="20">
        <v>5.2</v>
      </c>
      <c r="H105" s="21">
        <v>3.2</v>
      </c>
      <c r="I105" s="4">
        <v>0</v>
      </c>
      <c r="J105" s="4">
        <v>0</v>
      </c>
      <c r="K105" s="5">
        <f t="shared" si="8"/>
        <v>3.2000000000000006</v>
      </c>
      <c r="L105" s="5">
        <f t="shared" si="9"/>
        <v>2.2521101216414796</v>
      </c>
      <c r="M105" s="4">
        <f t="shared" si="10"/>
        <v>70.37844130129622</v>
      </c>
      <c r="N105" s="5">
        <f t="shared" si="7"/>
        <v>320.00000000000006</v>
      </c>
    </row>
    <row r="106" spans="1:14" ht="38.25">
      <c r="A106" s="3">
        <v>94</v>
      </c>
      <c r="B106" s="12" t="s">
        <v>122</v>
      </c>
      <c r="C106" s="3" t="s">
        <v>15</v>
      </c>
      <c r="D106" s="3" t="s">
        <v>26</v>
      </c>
      <c r="E106" s="19">
        <v>1000</v>
      </c>
      <c r="F106" s="20">
        <v>1.9</v>
      </c>
      <c r="G106" s="20">
        <v>3.9</v>
      </c>
      <c r="H106" s="21">
        <v>2.9</v>
      </c>
      <c r="I106" s="4">
        <v>0</v>
      </c>
      <c r="J106" s="4">
        <v>0</v>
      </c>
      <c r="K106" s="5">
        <f t="shared" si="8"/>
        <v>2.9</v>
      </c>
      <c r="L106" s="5">
        <f t="shared" si="9"/>
        <v>1.738677658451963</v>
      </c>
      <c r="M106" s="4">
        <f t="shared" si="10"/>
        <v>59.95440201558493</v>
      </c>
      <c r="N106" s="5">
        <f t="shared" si="7"/>
        <v>2900</v>
      </c>
    </row>
    <row r="107" spans="1:14" ht="38.25">
      <c r="A107" s="3">
        <v>95</v>
      </c>
      <c r="B107" s="12" t="s">
        <v>123</v>
      </c>
      <c r="C107" s="3" t="s">
        <v>15</v>
      </c>
      <c r="D107" s="3" t="s">
        <v>26</v>
      </c>
      <c r="E107" s="19">
        <v>3000</v>
      </c>
      <c r="F107" s="20">
        <v>2.13</v>
      </c>
      <c r="G107" s="20">
        <v>2.8</v>
      </c>
      <c r="H107" s="21">
        <v>2.47</v>
      </c>
      <c r="I107" s="4">
        <v>0</v>
      </c>
      <c r="J107" s="4">
        <v>0</v>
      </c>
      <c r="K107" s="5">
        <f t="shared" si="8"/>
        <v>2.466666666666667</v>
      </c>
      <c r="L107" s="5">
        <f t="shared" si="9"/>
        <v>1.3716595787585197</v>
      </c>
      <c r="M107" s="4">
        <f t="shared" si="10"/>
        <v>55.60782076048053</v>
      </c>
      <c r="N107" s="5">
        <f t="shared" si="7"/>
        <v>7400</v>
      </c>
    </row>
    <row r="108" spans="1:14" ht="38.25">
      <c r="A108" s="3">
        <v>96</v>
      </c>
      <c r="B108" s="12" t="s">
        <v>124</v>
      </c>
      <c r="C108" s="3" t="s">
        <v>15</v>
      </c>
      <c r="D108" s="3" t="s">
        <v>26</v>
      </c>
      <c r="E108" s="19">
        <v>1000</v>
      </c>
      <c r="F108" s="20">
        <v>1.17</v>
      </c>
      <c r="G108" s="20">
        <v>1.83</v>
      </c>
      <c r="H108" s="21">
        <v>1.5</v>
      </c>
      <c r="I108" s="4">
        <v>0</v>
      </c>
      <c r="J108" s="4">
        <v>0</v>
      </c>
      <c r="K108" s="5">
        <f t="shared" si="8"/>
        <v>1.5</v>
      </c>
      <c r="L108" s="5">
        <f t="shared" si="9"/>
        <v>0.8540784507292056</v>
      </c>
      <c r="M108" s="4">
        <f t="shared" si="10"/>
        <v>56.93856338194704</v>
      </c>
      <c r="N108" s="5">
        <f t="shared" si="7"/>
        <v>1500</v>
      </c>
    </row>
    <row r="109" spans="1:14" ht="38.25">
      <c r="A109" s="3">
        <v>97</v>
      </c>
      <c r="B109" s="12" t="s">
        <v>125</v>
      </c>
      <c r="C109" s="3" t="s">
        <v>15</v>
      </c>
      <c r="D109" s="3" t="s">
        <v>26</v>
      </c>
      <c r="E109" s="19">
        <v>3</v>
      </c>
      <c r="F109" s="20">
        <v>400</v>
      </c>
      <c r="G109" s="20">
        <v>1066.67</v>
      </c>
      <c r="H109" s="21">
        <v>733.33</v>
      </c>
      <c r="I109" s="4">
        <v>0</v>
      </c>
      <c r="J109" s="4">
        <v>0</v>
      </c>
      <c r="K109" s="5">
        <f t="shared" si="8"/>
        <v>733.3333333333334</v>
      </c>
      <c r="L109" s="5">
        <f t="shared" si="9"/>
        <v>465.7139083707937</v>
      </c>
      <c r="M109" s="4">
        <f t="shared" si="10"/>
        <v>63.506442050562775</v>
      </c>
      <c r="N109" s="5">
        <f t="shared" si="7"/>
        <v>2200</v>
      </c>
    </row>
    <row r="110" spans="1:14" ht="38.25">
      <c r="A110" s="3">
        <v>98</v>
      </c>
      <c r="B110" s="12" t="s">
        <v>126</v>
      </c>
      <c r="C110" s="3" t="s">
        <v>15</v>
      </c>
      <c r="D110" s="3" t="s">
        <v>26</v>
      </c>
      <c r="E110" s="19">
        <v>4000</v>
      </c>
      <c r="F110" s="20">
        <v>1.85</v>
      </c>
      <c r="G110" s="20">
        <v>2.05</v>
      </c>
      <c r="H110" s="21">
        <v>1.95</v>
      </c>
      <c r="I110" s="4">
        <v>0</v>
      </c>
      <c r="J110" s="4">
        <v>0</v>
      </c>
      <c r="K110" s="5">
        <f t="shared" si="8"/>
        <v>1.95</v>
      </c>
      <c r="L110" s="5">
        <f t="shared" si="9"/>
        <v>1.070397122567134</v>
      </c>
      <c r="M110" s="4">
        <f t="shared" si="10"/>
        <v>54.892160131647906</v>
      </c>
      <c r="N110" s="5">
        <f t="shared" si="7"/>
        <v>7800</v>
      </c>
    </row>
    <row r="111" spans="1:14" ht="38.25">
      <c r="A111" s="3">
        <v>99</v>
      </c>
      <c r="B111" s="12" t="s">
        <v>127</v>
      </c>
      <c r="C111" s="3" t="s">
        <v>15</v>
      </c>
      <c r="D111" s="3" t="s">
        <v>26</v>
      </c>
      <c r="E111" s="19">
        <v>6</v>
      </c>
      <c r="F111" s="20">
        <v>516.67</v>
      </c>
      <c r="G111" s="20">
        <v>850</v>
      </c>
      <c r="H111" s="21">
        <v>683.33</v>
      </c>
      <c r="I111" s="4">
        <v>0</v>
      </c>
      <c r="J111" s="4">
        <v>0</v>
      </c>
      <c r="K111" s="5">
        <f t="shared" si="8"/>
        <v>683.3333333333334</v>
      </c>
      <c r="L111" s="5">
        <f t="shared" si="9"/>
        <v>392.39258969812363</v>
      </c>
      <c r="M111" s="4">
        <f t="shared" si="10"/>
        <v>57.423305809481505</v>
      </c>
      <c r="N111" s="5">
        <f t="shared" si="7"/>
        <v>4100</v>
      </c>
    </row>
    <row r="112" spans="1:14" ht="38.25">
      <c r="A112" s="3">
        <v>100</v>
      </c>
      <c r="B112" s="12" t="s">
        <v>128</v>
      </c>
      <c r="C112" s="3" t="s">
        <v>15</v>
      </c>
      <c r="D112" s="3" t="s">
        <v>26</v>
      </c>
      <c r="E112" s="19">
        <v>480</v>
      </c>
      <c r="F112" s="20">
        <v>2.3</v>
      </c>
      <c r="G112" s="20">
        <v>4.3</v>
      </c>
      <c r="H112" s="21">
        <v>3.3</v>
      </c>
      <c r="I112" s="4">
        <v>0</v>
      </c>
      <c r="J112" s="4">
        <v>0</v>
      </c>
      <c r="K112" s="5">
        <f t="shared" si="8"/>
        <v>3.2999999999999994</v>
      </c>
      <c r="L112" s="5">
        <f t="shared" si="9"/>
        <v>1.9408760908414529</v>
      </c>
      <c r="M112" s="4">
        <f t="shared" si="10"/>
        <v>58.814426995195554</v>
      </c>
      <c r="N112" s="5">
        <f t="shared" si="7"/>
        <v>1583.9999999999998</v>
      </c>
    </row>
    <row r="113" spans="1:14" ht="38.25">
      <c r="A113" s="3">
        <v>101</v>
      </c>
      <c r="B113" s="12" t="s">
        <v>129</v>
      </c>
      <c r="C113" s="3" t="s">
        <v>15</v>
      </c>
      <c r="D113" s="3" t="s">
        <v>26</v>
      </c>
      <c r="E113" s="19">
        <v>900</v>
      </c>
      <c r="F113" s="20">
        <v>2.3</v>
      </c>
      <c r="G113" s="20">
        <v>4.3</v>
      </c>
      <c r="H113" s="21">
        <v>3.3</v>
      </c>
      <c r="I113" s="4">
        <v>0</v>
      </c>
      <c r="J113" s="4">
        <v>0</v>
      </c>
      <c r="K113" s="5">
        <f t="shared" si="8"/>
        <v>3.2999999999999994</v>
      </c>
      <c r="L113" s="5">
        <f t="shared" si="9"/>
        <v>1.9408760908414529</v>
      </c>
      <c r="M113" s="4">
        <f t="shared" si="10"/>
        <v>58.814426995195554</v>
      </c>
      <c r="N113" s="5">
        <f t="shared" si="7"/>
        <v>2969.9999999999995</v>
      </c>
    </row>
    <row r="114" spans="1:14" ht="38.25">
      <c r="A114" s="3">
        <v>102</v>
      </c>
      <c r="B114" s="12" t="s">
        <v>130</v>
      </c>
      <c r="C114" s="3" t="s">
        <v>15</v>
      </c>
      <c r="D114" s="3" t="s">
        <v>26</v>
      </c>
      <c r="E114" s="19">
        <v>6</v>
      </c>
      <c r="F114" s="20">
        <v>400</v>
      </c>
      <c r="G114" s="20">
        <v>733.33</v>
      </c>
      <c r="H114" s="21">
        <v>566.67</v>
      </c>
      <c r="I114" s="4">
        <v>0</v>
      </c>
      <c r="J114" s="4">
        <v>0</v>
      </c>
      <c r="K114" s="5">
        <f t="shared" si="8"/>
        <v>566.6666666666666</v>
      </c>
      <c r="L114" s="5">
        <f t="shared" si="9"/>
        <v>331.9969042777357</v>
      </c>
      <c r="M114" s="4">
        <f t="shared" si="10"/>
        <v>58.58768899018866</v>
      </c>
      <c r="N114" s="5">
        <f t="shared" si="7"/>
        <v>3400</v>
      </c>
    </row>
    <row r="115" spans="1:14" ht="38.25">
      <c r="A115" s="3">
        <v>103</v>
      </c>
      <c r="B115" s="12" t="s">
        <v>131</v>
      </c>
      <c r="C115" s="3" t="s">
        <v>15</v>
      </c>
      <c r="D115" s="3" t="s">
        <v>26</v>
      </c>
      <c r="E115" s="19">
        <v>6</v>
      </c>
      <c r="F115" s="20">
        <v>400</v>
      </c>
      <c r="G115" s="20">
        <v>733.33</v>
      </c>
      <c r="H115" s="21">
        <v>566.67</v>
      </c>
      <c r="I115" s="4">
        <v>0</v>
      </c>
      <c r="J115" s="4">
        <v>0</v>
      </c>
      <c r="K115" s="5">
        <f t="shared" si="8"/>
        <v>566.6666666666666</v>
      </c>
      <c r="L115" s="5">
        <f t="shared" si="9"/>
        <v>331.9969042777357</v>
      </c>
      <c r="M115" s="4">
        <f t="shared" si="10"/>
        <v>58.58768899018866</v>
      </c>
      <c r="N115" s="5">
        <f t="shared" si="7"/>
        <v>3400</v>
      </c>
    </row>
    <row r="116" spans="1:14" ht="38.25">
      <c r="A116" s="3">
        <v>104</v>
      </c>
      <c r="B116" s="12" t="s">
        <v>132</v>
      </c>
      <c r="C116" s="3" t="s">
        <v>15</v>
      </c>
      <c r="D116" s="3" t="s">
        <v>26</v>
      </c>
      <c r="E116" s="19">
        <v>10</v>
      </c>
      <c r="F116" s="20">
        <v>240</v>
      </c>
      <c r="G116" s="20">
        <v>440</v>
      </c>
      <c r="H116" s="21">
        <v>340</v>
      </c>
      <c r="I116" s="4">
        <v>0</v>
      </c>
      <c r="J116" s="4">
        <v>0</v>
      </c>
      <c r="K116" s="5">
        <f t="shared" si="8"/>
        <v>340</v>
      </c>
      <c r="L116" s="5">
        <f t="shared" si="9"/>
        <v>199.19839356781972</v>
      </c>
      <c r="M116" s="4">
        <f t="shared" si="10"/>
        <v>58.587762814064625</v>
      </c>
      <c r="N116" s="5">
        <f t="shared" si="7"/>
        <v>3400</v>
      </c>
    </row>
    <row r="117" spans="1:14" ht="76.5">
      <c r="A117" s="3">
        <v>105</v>
      </c>
      <c r="B117" s="12" t="s">
        <v>133</v>
      </c>
      <c r="C117" s="3" t="s">
        <v>15</v>
      </c>
      <c r="D117" s="3" t="s">
        <v>26</v>
      </c>
      <c r="E117" s="19">
        <v>400</v>
      </c>
      <c r="F117" s="20">
        <v>68.98</v>
      </c>
      <c r="G117" s="20">
        <v>72.28</v>
      </c>
      <c r="H117" s="21">
        <v>70.63</v>
      </c>
      <c r="I117" s="4">
        <v>0</v>
      </c>
      <c r="J117" s="4">
        <v>0</v>
      </c>
      <c r="K117" s="5">
        <f t="shared" si="8"/>
        <v>70.63</v>
      </c>
      <c r="L117" s="5">
        <f t="shared" si="9"/>
        <v>38.703233973403314</v>
      </c>
      <c r="M117" s="4">
        <f t="shared" si="10"/>
        <v>54.79715980943411</v>
      </c>
      <c r="N117" s="5">
        <f t="shared" si="7"/>
        <v>28252</v>
      </c>
    </row>
    <row r="118" spans="1:14" ht="38.25">
      <c r="A118" s="3">
        <v>106</v>
      </c>
      <c r="B118" s="12" t="s">
        <v>134</v>
      </c>
      <c r="C118" s="3" t="s">
        <v>15</v>
      </c>
      <c r="D118" s="3" t="s">
        <v>26</v>
      </c>
      <c r="E118" s="19">
        <v>10</v>
      </c>
      <c r="F118" s="20">
        <v>350</v>
      </c>
      <c r="G118" s="20">
        <v>550</v>
      </c>
      <c r="H118" s="21">
        <v>450</v>
      </c>
      <c r="I118" s="4">
        <v>0</v>
      </c>
      <c r="J118" s="4">
        <v>0</v>
      </c>
      <c r="K118" s="5">
        <f t="shared" si="8"/>
        <v>450</v>
      </c>
      <c r="L118" s="5">
        <f t="shared" si="9"/>
        <v>256.4176280991617</v>
      </c>
      <c r="M118" s="4">
        <f t="shared" si="10"/>
        <v>56.981695133147035</v>
      </c>
      <c r="N118" s="5">
        <f t="shared" si="7"/>
        <v>4500</v>
      </c>
    </row>
    <row r="119" spans="1:14" ht="38.25">
      <c r="A119" s="3">
        <v>107</v>
      </c>
      <c r="B119" s="12" t="s">
        <v>135</v>
      </c>
      <c r="C119" s="3" t="s">
        <v>15</v>
      </c>
      <c r="D119" s="3" t="s">
        <v>26</v>
      </c>
      <c r="E119" s="19">
        <v>10</v>
      </c>
      <c r="F119" s="20">
        <v>180</v>
      </c>
      <c r="G119" s="20">
        <v>380</v>
      </c>
      <c r="H119" s="21">
        <v>280</v>
      </c>
      <c r="I119" s="4">
        <v>0</v>
      </c>
      <c r="J119" s="4">
        <v>0</v>
      </c>
      <c r="K119" s="5">
        <f t="shared" si="8"/>
        <v>280</v>
      </c>
      <c r="L119" s="5">
        <f t="shared" si="9"/>
        <v>168.8786546606764</v>
      </c>
      <c r="M119" s="4">
        <f t="shared" si="10"/>
        <v>60.313805235955854</v>
      </c>
      <c r="N119" s="5">
        <f t="shared" si="7"/>
        <v>2800</v>
      </c>
    </row>
    <row r="120" spans="1:14" ht="38.25">
      <c r="A120" s="3">
        <v>108</v>
      </c>
      <c r="B120" s="12" t="s">
        <v>136</v>
      </c>
      <c r="C120" s="3" t="s">
        <v>15</v>
      </c>
      <c r="D120" s="3" t="s">
        <v>26</v>
      </c>
      <c r="E120" s="19">
        <v>10</v>
      </c>
      <c r="F120" s="20">
        <v>260</v>
      </c>
      <c r="G120" s="20">
        <v>460</v>
      </c>
      <c r="H120" s="21">
        <v>360</v>
      </c>
      <c r="I120" s="4">
        <v>0</v>
      </c>
      <c r="J120" s="4">
        <v>0</v>
      </c>
      <c r="K120" s="5">
        <f t="shared" si="8"/>
        <v>360</v>
      </c>
      <c r="L120" s="5">
        <f t="shared" si="9"/>
        <v>209.4755355644186</v>
      </c>
      <c r="M120" s="4">
        <f t="shared" si="10"/>
        <v>58.18764876789406</v>
      </c>
      <c r="N120" s="5">
        <f t="shared" si="7"/>
        <v>3600</v>
      </c>
    </row>
    <row r="121" spans="1:14" ht="38.25">
      <c r="A121" s="3">
        <v>109</v>
      </c>
      <c r="B121" s="12" t="s">
        <v>137</v>
      </c>
      <c r="C121" s="3" t="s">
        <v>15</v>
      </c>
      <c r="D121" s="3" t="s">
        <v>26</v>
      </c>
      <c r="E121" s="19">
        <v>10</v>
      </c>
      <c r="F121" s="20">
        <v>310</v>
      </c>
      <c r="G121" s="20">
        <v>510</v>
      </c>
      <c r="H121" s="21">
        <v>410</v>
      </c>
      <c r="I121" s="4">
        <v>0</v>
      </c>
      <c r="J121" s="4">
        <v>0</v>
      </c>
      <c r="K121" s="5">
        <f t="shared" si="8"/>
        <v>410</v>
      </c>
      <c r="L121" s="5">
        <f t="shared" si="9"/>
        <v>235.43576618687314</v>
      </c>
      <c r="M121" s="4">
        <f t="shared" si="10"/>
        <v>57.423357606554426</v>
      </c>
      <c r="N121" s="5">
        <f t="shared" si="7"/>
        <v>4100</v>
      </c>
    </row>
    <row r="122" spans="1:14" ht="38.25">
      <c r="A122" s="3">
        <v>110</v>
      </c>
      <c r="B122" s="12" t="s">
        <v>138</v>
      </c>
      <c r="C122" s="3" t="s">
        <v>15</v>
      </c>
      <c r="D122" s="3" t="s">
        <v>26</v>
      </c>
      <c r="E122" s="19">
        <v>20</v>
      </c>
      <c r="F122" s="20">
        <v>270</v>
      </c>
      <c r="G122" s="20">
        <v>370</v>
      </c>
      <c r="H122" s="21">
        <v>320</v>
      </c>
      <c r="I122" s="4">
        <v>0</v>
      </c>
      <c r="J122" s="4">
        <v>0</v>
      </c>
      <c r="K122" s="5">
        <f t="shared" si="8"/>
        <v>320</v>
      </c>
      <c r="L122" s="5">
        <f t="shared" si="9"/>
        <v>178.80156598866802</v>
      </c>
      <c r="M122" s="4">
        <f t="shared" si="10"/>
        <v>55.875489371458755</v>
      </c>
      <c r="N122" s="5">
        <f t="shared" si="7"/>
        <v>6400</v>
      </c>
    </row>
    <row r="123" spans="1:14" ht="38.25">
      <c r="A123" s="3">
        <v>111</v>
      </c>
      <c r="B123" s="12" t="s">
        <v>139</v>
      </c>
      <c r="C123" s="3" t="s">
        <v>15</v>
      </c>
      <c r="D123" s="3" t="s">
        <v>26</v>
      </c>
      <c r="E123" s="19">
        <v>2</v>
      </c>
      <c r="F123" s="20">
        <v>600</v>
      </c>
      <c r="G123" s="20">
        <v>1600</v>
      </c>
      <c r="H123" s="21">
        <v>1100</v>
      </c>
      <c r="I123" s="4">
        <v>0</v>
      </c>
      <c r="J123" s="4">
        <v>0</v>
      </c>
      <c r="K123" s="5">
        <f t="shared" si="8"/>
        <v>1100</v>
      </c>
      <c r="L123" s="5">
        <f t="shared" si="9"/>
        <v>698.5699678629193</v>
      </c>
      <c r="M123" s="4">
        <f t="shared" si="10"/>
        <v>63.50636071481084</v>
      </c>
      <c r="N123" s="5">
        <f t="shared" si="7"/>
        <v>2200</v>
      </c>
    </row>
    <row r="124" spans="1:14" ht="38.25">
      <c r="A124" s="3">
        <v>112</v>
      </c>
      <c r="B124" s="12" t="s">
        <v>140</v>
      </c>
      <c r="C124" s="3" t="s">
        <v>15</v>
      </c>
      <c r="D124" s="3" t="s">
        <v>26</v>
      </c>
      <c r="E124" s="19">
        <v>2000</v>
      </c>
      <c r="F124" s="20">
        <v>2.8</v>
      </c>
      <c r="G124" s="20">
        <v>3.8</v>
      </c>
      <c r="H124" s="21">
        <v>3.3</v>
      </c>
      <c r="I124" s="4">
        <v>0</v>
      </c>
      <c r="J124" s="4">
        <v>0</v>
      </c>
      <c r="K124" s="5">
        <f t="shared" si="8"/>
        <v>3.2999999999999994</v>
      </c>
      <c r="L124" s="5">
        <f t="shared" si="9"/>
        <v>1.841738309315414</v>
      </c>
      <c r="M124" s="4">
        <f t="shared" si="10"/>
        <v>55.810251797436806</v>
      </c>
      <c r="N124" s="5">
        <f t="shared" si="7"/>
        <v>6599.999999999999</v>
      </c>
    </row>
    <row r="125" spans="1:14" ht="38.25">
      <c r="A125" s="3">
        <v>113</v>
      </c>
      <c r="B125" s="12" t="s">
        <v>140</v>
      </c>
      <c r="C125" s="3" t="s">
        <v>15</v>
      </c>
      <c r="D125" s="3" t="s">
        <v>26</v>
      </c>
      <c r="E125" s="19">
        <v>2000</v>
      </c>
      <c r="F125" s="20">
        <v>2.8</v>
      </c>
      <c r="G125" s="20">
        <v>3.8</v>
      </c>
      <c r="H125" s="21">
        <v>3.3</v>
      </c>
      <c r="I125" s="4">
        <v>0</v>
      </c>
      <c r="J125" s="4">
        <v>0</v>
      </c>
      <c r="K125" s="5">
        <f t="shared" si="8"/>
        <v>3.2999999999999994</v>
      </c>
      <c r="L125" s="5">
        <f t="shared" si="9"/>
        <v>1.841738309315414</v>
      </c>
      <c r="M125" s="4">
        <f t="shared" si="10"/>
        <v>55.810251797436806</v>
      </c>
      <c r="N125" s="5">
        <f t="shared" si="7"/>
        <v>6599.999999999999</v>
      </c>
    </row>
    <row r="126" spans="1:14" ht="38.25">
      <c r="A126" s="3">
        <v>114</v>
      </c>
      <c r="B126" s="12" t="s">
        <v>141</v>
      </c>
      <c r="C126" s="3" t="s">
        <v>15</v>
      </c>
      <c r="D126" s="3" t="s">
        <v>26</v>
      </c>
      <c r="E126" s="19">
        <v>40</v>
      </c>
      <c r="F126" s="20">
        <v>320</v>
      </c>
      <c r="G126" s="20">
        <v>370</v>
      </c>
      <c r="H126" s="21">
        <v>276</v>
      </c>
      <c r="I126" s="4">
        <v>0</v>
      </c>
      <c r="J126" s="4">
        <v>0</v>
      </c>
      <c r="K126" s="5">
        <f t="shared" si="8"/>
        <v>322</v>
      </c>
      <c r="L126" s="5">
        <f t="shared" si="9"/>
        <v>179.47478931593707</v>
      </c>
      <c r="M126" s="4">
        <f t="shared" si="10"/>
        <v>55.73751220991835</v>
      </c>
      <c r="N126" s="5">
        <f t="shared" si="7"/>
        <v>12880</v>
      </c>
    </row>
    <row r="127" spans="1:14" ht="38.25">
      <c r="A127" s="3">
        <v>115</v>
      </c>
      <c r="B127" s="12" t="s">
        <v>142</v>
      </c>
      <c r="C127" s="3" t="s">
        <v>15</v>
      </c>
      <c r="D127" s="3" t="s">
        <v>26</v>
      </c>
      <c r="E127" s="19">
        <v>40</v>
      </c>
      <c r="F127" s="20">
        <v>320</v>
      </c>
      <c r="G127" s="20">
        <v>370</v>
      </c>
      <c r="H127" s="21">
        <v>276</v>
      </c>
      <c r="I127" s="4">
        <v>0</v>
      </c>
      <c r="J127" s="4">
        <v>0</v>
      </c>
      <c r="K127" s="5">
        <f t="shared" si="8"/>
        <v>322</v>
      </c>
      <c r="L127" s="5">
        <f t="shared" si="9"/>
        <v>179.47478931593707</v>
      </c>
      <c r="M127" s="4">
        <f t="shared" si="10"/>
        <v>55.73751220991835</v>
      </c>
      <c r="N127" s="5">
        <f t="shared" si="7"/>
        <v>12880</v>
      </c>
    </row>
    <row r="128" spans="1:14" ht="38.25">
      <c r="A128" s="3">
        <v>116</v>
      </c>
      <c r="B128" s="12" t="s">
        <v>143</v>
      </c>
      <c r="C128" s="3" t="s">
        <v>15</v>
      </c>
      <c r="D128" s="3" t="s">
        <v>26</v>
      </c>
      <c r="E128" s="19">
        <v>10</v>
      </c>
      <c r="F128" s="20">
        <v>380</v>
      </c>
      <c r="G128" s="20">
        <v>480</v>
      </c>
      <c r="H128" s="21">
        <v>430</v>
      </c>
      <c r="I128" s="4">
        <v>0</v>
      </c>
      <c r="J128" s="4">
        <v>0</v>
      </c>
      <c r="K128" s="5">
        <f t="shared" si="8"/>
        <v>430</v>
      </c>
      <c r="L128" s="5">
        <f t="shared" si="9"/>
        <v>238.15961034566715</v>
      </c>
      <c r="M128" s="4">
        <f t="shared" si="10"/>
        <v>55.3859558943412</v>
      </c>
      <c r="N128" s="5">
        <f t="shared" si="7"/>
        <v>4300</v>
      </c>
    </row>
    <row r="129" spans="1:14" ht="38.25">
      <c r="A129" s="3">
        <v>117</v>
      </c>
      <c r="B129" s="12" t="s">
        <v>144</v>
      </c>
      <c r="C129" s="3" t="s">
        <v>15</v>
      </c>
      <c r="D129" s="3" t="s">
        <v>26</v>
      </c>
      <c r="E129" s="19">
        <v>400</v>
      </c>
      <c r="F129" s="20">
        <v>4.1</v>
      </c>
      <c r="G129" s="20">
        <v>6.1</v>
      </c>
      <c r="H129" s="21">
        <v>5.1</v>
      </c>
      <c r="I129" s="4">
        <v>0</v>
      </c>
      <c r="J129" s="4">
        <v>0</v>
      </c>
      <c r="K129" s="5">
        <f t="shared" si="8"/>
        <v>5.1</v>
      </c>
      <c r="L129" s="5">
        <f t="shared" si="9"/>
        <v>2.881492668739589</v>
      </c>
      <c r="M129" s="4">
        <f t="shared" si="10"/>
        <v>56.49985624979587</v>
      </c>
      <c r="N129" s="5">
        <f t="shared" si="7"/>
        <v>2039.9999999999998</v>
      </c>
    </row>
    <row r="130" spans="1:14" ht="38.25">
      <c r="A130" s="3">
        <v>118</v>
      </c>
      <c r="B130" s="12" t="s">
        <v>145</v>
      </c>
      <c r="C130" s="3" t="s">
        <v>15</v>
      </c>
      <c r="D130" s="3" t="s">
        <v>26</v>
      </c>
      <c r="E130" s="19">
        <v>1200</v>
      </c>
      <c r="F130" s="20">
        <v>1.97</v>
      </c>
      <c r="G130" s="20">
        <v>2.63</v>
      </c>
      <c r="H130" s="21">
        <v>2.3</v>
      </c>
      <c r="I130" s="4">
        <v>0</v>
      </c>
      <c r="J130" s="4">
        <v>0</v>
      </c>
      <c r="K130" s="5">
        <f t="shared" si="8"/>
        <v>2.3</v>
      </c>
      <c r="L130" s="5">
        <f t="shared" si="9"/>
        <v>1.2811908522932873</v>
      </c>
      <c r="M130" s="4">
        <f t="shared" si="10"/>
        <v>55.703950099708145</v>
      </c>
      <c r="N130" s="5">
        <f t="shared" si="7"/>
        <v>2760</v>
      </c>
    </row>
    <row r="131" spans="1:14" ht="38.25">
      <c r="A131" s="3">
        <v>119</v>
      </c>
      <c r="B131" s="12" t="s">
        <v>146</v>
      </c>
      <c r="C131" s="3" t="s">
        <v>15</v>
      </c>
      <c r="D131" s="3" t="s">
        <v>26</v>
      </c>
      <c r="E131" s="19">
        <v>800</v>
      </c>
      <c r="F131" s="20">
        <v>1.37</v>
      </c>
      <c r="G131" s="20">
        <v>2.03</v>
      </c>
      <c r="H131" s="21">
        <v>1.7</v>
      </c>
      <c r="I131" s="4">
        <v>0</v>
      </c>
      <c r="J131" s="4">
        <v>0</v>
      </c>
      <c r="K131" s="5">
        <f t="shared" si="8"/>
        <v>1.7</v>
      </c>
      <c r="L131" s="5">
        <f t="shared" si="9"/>
        <v>0.9599218718208267</v>
      </c>
      <c r="M131" s="4">
        <f t="shared" si="10"/>
        <v>56.46599246004863</v>
      </c>
      <c r="N131" s="5">
        <f t="shared" si="7"/>
        <v>1360</v>
      </c>
    </row>
    <row r="132" spans="1:14" ht="38.25">
      <c r="A132" s="3">
        <v>120</v>
      </c>
      <c r="B132" s="12" t="s">
        <v>147</v>
      </c>
      <c r="C132" s="3" t="s">
        <v>15</v>
      </c>
      <c r="D132" s="3" t="s">
        <v>26</v>
      </c>
      <c r="E132" s="19">
        <v>25</v>
      </c>
      <c r="F132" s="20">
        <v>12</v>
      </c>
      <c r="G132" s="20">
        <v>42</v>
      </c>
      <c r="H132" s="21">
        <v>22</v>
      </c>
      <c r="I132" s="4">
        <v>0</v>
      </c>
      <c r="J132" s="4">
        <v>0</v>
      </c>
      <c r="K132" s="5">
        <f t="shared" si="8"/>
        <v>25.333333333333332</v>
      </c>
      <c r="L132" s="5">
        <f t="shared" si="9"/>
        <v>17.58408371226661</v>
      </c>
      <c r="M132" s="4">
        <f t="shared" si="10"/>
        <v>69.41085675894716</v>
      </c>
      <c r="N132" s="5">
        <f t="shared" si="7"/>
        <v>633.3333333333333</v>
      </c>
    </row>
    <row r="133" spans="1:14" ht="38.25">
      <c r="A133" s="3">
        <v>121</v>
      </c>
      <c r="B133" s="12" t="s">
        <v>148</v>
      </c>
      <c r="C133" s="3" t="s">
        <v>15</v>
      </c>
      <c r="D133" s="3" t="s">
        <v>26</v>
      </c>
      <c r="E133" s="19">
        <v>100</v>
      </c>
      <c r="F133" s="20">
        <v>2</v>
      </c>
      <c r="G133" s="20">
        <v>8.33</v>
      </c>
      <c r="H133" s="21">
        <v>5</v>
      </c>
      <c r="I133" s="4">
        <v>0</v>
      </c>
      <c r="J133" s="4">
        <v>0</v>
      </c>
      <c r="K133" s="5">
        <f t="shared" si="8"/>
        <v>5.11</v>
      </c>
      <c r="L133" s="5">
        <f t="shared" si="9"/>
        <v>3.584240505323269</v>
      </c>
      <c r="M133" s="4">
        <f t="shared" si="10"/>
        <v>70.14169286346905</v>
      </c>
      <c r="N133" s="5">
        <f t="shared" si="7"/>
        <v>511.00000000000006</v>
      </c>
    </row>
    <row r="134" spans="1:14" ht="38.25">
      <c r="A134" s="3">
        <v>122</v>
      </c>
      <c r="B134" s="12" t="s">
        <v>149</v>
      </c>
      <c r="C134" s="3" t="s">
        <v>15</v>
      </c>
      <c r="D134" s="3" t="s">
        <v>26</v>
      </c>
      <c r="E134" s="19">
        <v>1200</v>
      </c>
      <c r="F134" s="20">
        <v>2.7</v>
      </c>
      <c r="G134" s="20">
        <v>3.37</v>
      </c>
      <c r="H134" s="21">
        <v>3.03</v>
      </c>
      <c r="I134" s="4">
        <v>0</v>
      </c>
      <c r="J134" s="4">
        <v>0</v>
      </c>
      <c r="K134" s="5">
        <f t="shared" si="8"/>
        <v>3.033333333333333</v>
      </c>
      <c r="L134" s="5">
        <f t="shared" si="9"/>
        <v>1.6782282323927225</v>
      </c>
      <c r="M134" s="4">
        <f t="shared" si="10"/>
        <v>55.32620546349635</v>
      </c>
      <c r="N134" s="5">
        <f t="shared" si="7"/>
        <v>3640</v>
      </c>
    </row>
    <row r="135" spans="1:14" ht="38.25">
      <c r="A135" s="3">
        <v>123</v>
      </c>
      <c r="B135" s="12" t="s">
        <v>150</v>
      </c>
      <c r="C135" s="3" t="s">
        <v>15</v>
      </c>
      <c r="D135" s="3" t="s">
        <v>26</v>
      </c>
      <c r="E135" s="19">
        <v>500</v>
      </c>
      <c r="F135" s="20">
        <v>2.6</v>
      </c>
      <c r="G135" s="20">
        <v>4.6</v>
      </c>
      <c r="H135" s="21">
        <v>3.6</v>
      </c>
      <c r="I135" s="4">
        <v>0</v>
      </c>
      <c r="J135" s="4">
        <v>0</v>
      </c>
      <c r="K135" s="5">
        <f t="shared" si="8"/>
        <v>3.5999999999999996</v>
      </c>
      <c r="L135" s="5">
        <f t="shared" si="9"/>
        <v>2.094755355644186</v>
      </c>
      <c r="M135" s="4">
        <f t="shared" si="10"/>
        <v>58.18764876789405</v>
      </c>
      <c r="N135" s="5">
        <f t="shared" si="7"/>
        <v>1799.9999999999998</v>
      </c>
    </row>
    <row r="136" spans="1:14" ht="38.25">
      <c r="A136" s="3">
        <v>124</v>
      </c>
      <c r="B136" s="12" t="s">
        <v>151</v>
      </c>
      <c r="C136" s="3" t="s">
        <v>15</v>
      </c>
      <c r="D136" s="3" t="s">
        <v>26</v>
      </c>
      <c r="E136" s="19">
        <v>2000</v>
      </c>
      <c r="F136" s="20">
        <v>1.37</v>
      </c>
      <c r="G136" s="20">
        <v>2.03</v>
      </c>
      <c r="H136" s="21">
        <v>1.7</v>
      </c>
      <c r="I136" s="4">
        <v>0</v>
      </c>
      <c r="J136" s="4">
        <v>0</v>
      </c>
      <c r="K136" s="5">
        <f t="shared" si="8"/>
        <v>1.7</v>
      </c>
      <c r="L136" s="5">
        <f t="shared" si="9"/>
        <v>0.9599218718208267</v>
      </c>
      <c r="M136" s="4">
        <f t="shared" si="10"/>
        <v>56.46599246004863</v>
      </c>
      <c r="N136" s="5">
        <f t="shared" si="7"/>
        <v>3400</v>
      </c>
    </row>
    <row r="137" spans="1:14" ht="38.25">
      <c r="A137" s="3">
        <v>125</v>
      </c>
      <c r="B137" s="12" t="s">
        <v>152</v>
      </c>
      <c r="C137" s="3" t="s">
        <v>15</v>
      </c>
      <c r="D137" s="3" t="s">
        <v>26</v>
      </c>
      <c r="E137" s="19">
        <v>20</v>
      </c>
      <c r="F137" s="20">
        <v>134</v>
      </c>
      <c r="G137" s="20">
        <v>230</v>
      </c>
      <c r="H137" s="21">
        <v>180</v>
      </c>
      <c r="I137" s="4">
        <v>0</v>
      </c>
      <c r="J137" s="4">
        <v>0</v>
      </c>
      <c r="K137" s="5">
        <f t="shared" si="8"/>
        <v>181.33333333333334</v>
      </c>
      <c r="L137" s="5">
        <f t="shared" si="9"/>
        <v>104.96285057104728</v>
      </c>
      <c r="M137" s="4">
        <f t="shared" si="10"/>
        <v>57.88392494726872</v>
      </c>
      <c r="N137" s="5">
        <f t="shared" si="7"/>
        <v>3626.666666666667</v>
      </c>
    </row>
    <row r="138" spans="1:14" ht="12.75">
      <c r="A138" s="11" t="s">
        <v>1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4">
        <f>SUM(N13:N137)</f>
        <v>600947.5666666667</v>
      </c>
    </row>
    <row r="139" s="9" customFormat="1" ht="12.75">
      <c r="A139" s="9" t="s">
        <v>12</v>
      </c>
    </row>
    <row r="151" spans="3:10" ht="12.75">
      <c r="C151" s="6" t="s">
        <v>0</v>
      </c>
      <c r="D151" s="6"/>
      <c r="F151" s="6"/>
      <c r="G151" s="6"/>
      <c r="H151" s="6"/>
      <c r="I151" s="6"/>
      <c r="J151" s="6"/>
    </row>
  </sheetData>
  <sheetProtection/>
  <mergeCells count="20">
    <mergeCell ref="A1:N1"/>
    <mergeCell ref="A2:N2"/>
    <mergeCell ref="A3:N3"/>
    <mergeCell ref="A4:N4"/>
    <mergeCell ref="A5:N5"/>
    <mergeCell ref="F11:J11"/>
    <mergeCell ref="K11:M11"/>
    <mergeCell ref="A9:N9"/>
    <mergeCell ref="N11:N12"/>
    <mergeCell ref="A6:N6"/>
    <mergeCell ref="A7:N7"/>
    <mergeCell ref="A8:J8"/>
    <mergeCell ref="A138:M138"/>
    <mergeCell ref="A139:IV139"/>
    <mergeCell ref="A10:J10"/>
    <mergeCell ref="A11:A12"/>
    <mergeCell ref="B11:B12"/>
    <mergeCell ref="C11:C12"/>
    <mergeCell ref="D11:D12"/>
    <mergeCell ref="E11:E1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0" r:id="rId2"/>
  <rowBreaks count="1" manualBreakCount="1">
    <brk id="62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2021-06-16T07:49:43Z</cp:lastPrinted>
  <dcterms:created xsi:type="dcterms:W3CDTF">2011-05-04T10:33:42Z</dcterms:created>
  <dcterms:modified xsi:type="dcterms:W3CDTF">2021-06-16T07:49:55Z</dcterms:modified>
  <cp:category/>
  <cp:version/>
  <cp:contentType/>
  <cp:contentStatus/>
</cp:coreProperties>
</file>