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7695" activeTab="0"/>
  </bookViews>
  <sheets>
    <sheet name="Приложение НМЦ" sheetId="1" r:id="rId1"/>
  </sheets>
  <definedNames>
    <definedName name="_GoBack" localSheetId="0">'Приложение НМЦ'!#REF!</definedName>
    <definedName name="OLE_LINK1" localSheetId="0">'Приложение НМЦ'!#REF!</definedName>
    <definedName name="_xlnm.Print_Area" localSheetId="0">'Приложение НМЦ'!$A$1:$J$17</definedName>
  </definedNames>
  <calcPr fullCalcOnLoad="1"/>
</workbook>
</file>

<file path=xl/sharedStrings.xml><?xml version="1.0" encoding="utf-8"?>
<sst xmlns="http://schemas.openxmlformats.org/spreadsheetml/2006/main" count="39" uniqueCount="29">
  <si>
    <t>,</t>
  </si>
  <si>
    <t>Начальная (максимальная) цена контракта, руб.**</t>
  </si>
  <si>
    <t>Таблица для обоснования начальной (максимальной) цены контракта при выборе метода сопоставимых рыночных цен (анализа рынка)</t>
  </si>
  <si>
    <t>Ед. изм</t>
  </si>
  <si>
    <t>Однородность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</si>
  <si>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рынка)*</t>
  </si>
  <si>
    <t xml:space="preserve">Средняя арифметическая цена за единицу     &lt;ц&gt; </t>
  </si>
  <si>
    <t>Используемый метод определения начальной (максимальной) цены контракта - метод сопоставимых рыночных цен (анализа рынка)</t>
  </si>
  <si>
    <t>Наименование товара, работы, услуги, входящих в объект закупки</t>
  </si>
  <si>
    <t xml:space="preserve">Обоснование начальной (максимальной) цены  контракта (лота) </t>
  </si>
  <si>
    <t>Основные характеристики закупаемого товара, работ, услуг (Эквивалент)</t>
  </si>
  <si>
    <t xml:space="preserve">Работник контрактной службы/контрактный"
управляющий:                                                    ________________________Т.М. Казакова
                                                                           (подпись)                     (инициалы, фамилия)    
    "__" ______________ 2021 г.
</t>
  </si>
  <si>
    <t>№ п/п</t>
  </si>
  <si>
    <r>
      <rPr>
        <b/>
        <sz val="10"/>
        <rFont val="Times New Roman"/>
        <family val="1"/>
      </rPr>
      <t>Расчет Н(М)ЦК по формуле</t>
    </r>
    <r>
      <rPr>
        <sz val="10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</si>
  <si>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 xml:space="preserve"> кол-во</t>
  </si>
  <si>
    <t>в соответствии с описанием объекта закупки</t>
  </si>
  <si>
    <t>шт</t>
  </si>
  <si>
    <t xml:space="preserve">Источник цены № 1  б/н от б/д
</t>
  </si>
  <si>
    <t xml:space="preserve">Источник цены № 2 б/н от б/д
</t>
  </si>
  <si>
    <t xml:space="preserve">Источник цены № 3 б/н от б/д
</t>
  </si>
  <si>
    <t xml:space="preserve">УТВЕРЖДАЮ
Главный врач
ЧУЗ "РЖД-МЕДИЦИНА" г.Новороссийск
__________________________ С.В. Зайцев
«____» _________________2021 год
</t>
  </si>
  <si>
    <t>Предмет закупки: оказание услуг по заправке картриджей.</t>
  </si>
  <si>
    <t>Дата подготовки обоснования начальной (максимальной) цены контракта 09.04.2021 г.</t>
  </si>
  <si>
    <t>Заправка картриджа Cartridge 737 для  Canon I-Sensys MF4410 </t>
  </si>
  <si>
    <t>Заправка картриджа Cartridge 725 для  Canon LBP 3010/6030</t>
  </si>
  <si>
    <t>Заправка картриджа tn-1075 для  brother hl 1112r</t>
  </si>
  <si>
    <t>Заправка картриджа tn-2375 для  brother МФУ DCP-L2500DR</t>
  </si>
  <si>
    <t>Заправка картриджа tk-1110 для  Kyocera FS-1120MFP </t>
  </si>
  <si>
    <t>Заправка картриджа HP CF350A для  HP LaserJet Pro MFP M176n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</si>
</sst>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  <numFmt numFmtId="179" formatCode="#,##0.00\ _₽"/>
    <numFmt numFmtId="180" formatCode="[$-F800]dddd\,\ mmmm\ dd\,\ yyyy"/>
    <numFmt numFmtId="181" formatCode="0.0000000"/>
    <numFmt numFmtId="182" formatCode="0.00000000"/>
    <numFmt numFmtId="183" formatCode="0.000000"/>
    <numFmt numFmtId="184" formatCode="0.00000"/>
    <numFmt numFmtId="185" formatCode="0.0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textRotation="90" wrapText="1"/>
    </xf>
    <xf numFmtId="4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42" applyFont="1" applyBorder="1" applyAlignment="1" applyProtection="1">
      <alignment vertical="center" wrapText="1"/>
      <protection/>
    </xf>
    <xf numFmtId="4" fontId="4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rother.ru/printers/all-in-one-printers/dcp-l2500d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Normal="90" zoomScaleSheetLayoutView="100" zoomScalePageLayoutView="0" workbookViewId="0" topLeftCell="A4">
      <selection activeCell="B20" sqref="B20"/>
    </sheetView>
  </sheetViews>
  <sheetFormatPr defaultColWidth="9.00390625" defaultRowHeight="12.75"/>
  <cols>
    <col min="1" max="1" width="5.25390625" style="4" customWidth="1"/>
    <col min="2" max="2" width="41.125" style="4" customWidth="1"/>
    <col min="3" max="3" width="23.25390625" style="4" customWidth="1"/>
    <col min="4" max="4" width="8.00390625" style="5" customWidth="1"/>
    <col min="5" max="5" width="5.875" style="5" customWidth="1"/>
    <col min="6" max="6" width="12.875" style="5" customWidth="1"/>
    <col min="7" max="7" width="11.25390625" style="5" customWidth="1"/>
    <col min="8" max="8" width="11.75390625" style="5" customWidth="1"/>
    <col min="9" max="9" width="22.625" style="4" customWidth="1"/>
    <col min="10" max="10" width="23.375" style="4" customWidth="1"/>
    <col min="11" max="16384" width="9.125" style="4" customWidth="1"/>
  </cols>
  <sheetData>
    <row r="1" spans="1:10" ht="92.25" customHeight="1">
      <c r="A1" s="17" t="s">
        <v>20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2.75">
      <c r="A2" s="15" t="s">
        <v>9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2.75">
      <c r="A3" s="16" t="s">
        <v>21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12.75">
      <c r="A4" s="16" t="s">
        <v>22</v>
      </c>
      <c r="B4" s="16"/>
      <c r="C4" s="16"/>
      <c r="D4" s="16"/>
      <c r="E4" s="16"/>
      <c r="F4" s="16"/>
      <c r="G4" s="16"/>
      <c r="H4" s="16"/>
      <c r="I4" s="5"/>
      <c r="J4" s="5"/>
    </row>
    <row r="5" spans="1:10" ht="12.75">
      <c r="A5" s="16" t="s">
        <v>7</v>
      </c>
      <c r="B5" s="16"/>
      <c r="C5" s="16"/>
      <c r="D5" s="16"/>
      <c r="E5" s="16"/>
      <c r="F5" s="16"/>
      <c r="G5" s="16"/>
      <c r="H5" s="16"/>
      <c r="I5" s="5"/>
      <c r="J5" s="5"/>
    </row>
    <row r="6" spans="1:8" ht="12.75">
      <c r="A6" s="21" t="s">
        <v>2</v>
      </c>
      <c r="B6" s="21"/>
      <c r="C6" s="21"/>
      <c r="D6" s="21"/>
      <c r="E6" s="21"/>
      <c r="F6" s="21"/>
      <c r="G6" s="21"/>
      <c r="H6" s="21"/>
    </row>
    <row r="7" spans="1:10" ht="56.25" customHeight="1">
      <c r="A7" s="22" t="s">
        <v>12</v>
      </c>
      <c r="B7" s="23" t="s">
        <v>8</v>
      </c>
      <c r="C7" s="22" t="s">
        <v>10</v>
      </c>
      <c r="D7" s="22" t="s">
        <v>3</v>
      </c>
      <c r="E7" s="22" t="s">
        <v>14</v>
      </c>
      <c r="F7" s="23" t="s">
        <v>4</v>
      </c>
      <c r="G7" s="23"/>
      <c r="H7" s="23"/>
      <c r="I7" s="13" t="s">
        <v>5</v>
      </c>
      <c r="J7" s="14" t="s">
        <v>13</v>
      </c>
    </row>
    <row r="8" spans="1:10" ht="135">
      <c r="A8" s="22"/>
      <c r="B8" s="26"/>
      <c r="C8" s="22"/>
      <c r="D8" s="31"/>
      <c r="E8" s="31"/>
      <c r="F8" s="1" t="s">
        <v>17</v>
      </c>
      <c r="G8" s="1" t="s">
        <v>18</v>
      </c>
      <c r="H8" s="1" t="s">
        <v>19</v>
      </c>
      <c r="I8" s="6" t="s">
        <v>6</v>
      </c>
      <c r="J8" s="14"/>
    </row>
    <row r="9" spans="1:10" ht="30.75" customHeight="1">
      <c r="A9" s="24">
        <v>1</v>
      </c>
      <c r="B9" s="28" t="s">
        <v>23</v>
      </c>
      <c r="C9" s="25" t="s">
        <v>15</v>
      </c>
      <c r="D9" s="11" t="s">
        <v>16</v>
      </c>
      <c r="E9" s="11">
        <v>50</v>
      </c>
      <c r="F9" s="30">
        <v>290</v>
      </c>
      <c r="G9" s="10">
        <v>340</v>
      </c>
      <c r="H9" s="10">
        <v>350</v>
      </c>
      <c r="I9" s="2">
        <f>(F9+G9+H9)/3</f>
        <v>326.6666666666667</v>
      </c>
      <c r="J9" s="3">
        <f>I9*E9</f>
        <v>16333.333333333334</v>
      </c>
    </row>
    <row r="10" spans="1:10" ht="30.75" customHeight="1">
      <c r="A10" s="24">
        <f>1+A9</f>
        <v>2</v>
      </c>
      <c r="B10" s="28" t="s">
        <v>24</v>
      </c>
      <c r="C10" s="25" t="s">
        <v>15</v>
      </c>
      <c r="D10" s="11" t="s">
        <v>16</v>
      </c>
      <c r="E10" s="11">
        <v>200</v>
      </c>
      <c r="F10" s="30">
        <v>290</v>
      </c>
      <c r="G10" s="10">
        <v>350</v>
      </c>
      <c r="H10" s="10">
        <v>360</v>
      </c>
      <c r="I10" s="2">
        <f>(F10+G10+H10)/3</f>
        <v>333.3333333333333</v>
      </c>
      <c r="J10" s="3">
        <f>I10*E10</f>
        <v>66666.66666666666</v>
      </c>
    </row>
    <row r="11" spans="1:10" ht="30.75" customHeight="1">
      <c r="A11" s="24">
        <f>1+A10</f>
        <v>3</v>
      </c>
      <c r="B11" s="28" t="s">
        <v>25</v>
      </c>
      <c r="C11" s="25" t="s">
        <v>15</v>
      </c>
      <c r="D11" s="11" t="s">
        <v>16</v>
      </c>
      <c r="E11" s="11">
        <v>50</v>
      </c>
      <c r="F11" s="30">
        <v>350</v>
      </c>
      <c r="G11" s="10">
        <v>370</v>
      </c>
      <c r="H11" s="10">
        <v>360</v>
      </c>
      <c r="I11" s="2">
        <f>(F11+G11+H11)/3</f>
        <v>360</v>
      </c>
      <c r="J11" s="3">
        <f>I11*E11</f>
        <v>18000</v>
      </c>
    </row>
    <row r="12" spans="1:10" ht="30.75" customHeight="1">
      <c r="A12" s="24">
        <f>1+A11</f>
        <v>4</v>
      </c>
      <c r="B12" s="29" t="s">
        <v>26</v>
      </c>
      <c r="C12" s="25" t="s">
        <v>15</v>
      </c>
      <c r="D12" s="11" t="s">
        <v>16</v>
      </c>
      <c r="E12" s="11">
        <v>20</v>
      </c>
      <c r="F12" s="30">
        <v>380</v>
      </c>
      <c r="G12" s="10">
        <v>390</v>
      </c>
      <c r="H12" s="10">
        <v>380</v>
      </c>
      <c r="I12" s="2">
        <f>(F12+G12+H12)/3</f>
        <v>383.3333333333333</v>
      </c>
      <c r="J12" s="3">
        <f>I12*E12</f>
        <v>7666.666666666666</v>
      </c>
    </row>
    <row r="13" spans="1:10" ht="30.75" customHeight="1">
      <c r="A13" s="24">
        <f>1+A12</f>
        <v>5</v>
      </c>
      <c r="B13" s="28" t="s">
        <v>27</v>
      </c>
      <c r="C13" s="25" t="s">
        <v>15</v>
      </c>
      <c r="D13" s="11" t="s">
        <v>16</v>
      </c>
      <c r="E13" s="11">
        <v>20</v>
      </c>
      <c r="F13" s="30">
        <v>350</v>
      </c>
      <c r="G13" s="10">
        <v>365</v>
      </c>
      <c r="H13" s="10">
        <v>370</v>
      </c>
      <c r="I13" s="2">
        <f>(F13+G13+H13)/3</f>
        <v>361.6666666666667</v>
      </c>
      <c r="J13" s="3">
        <f>I13*E13</f>
        <v>7233.333333333334</v>
      </c>
    </row>
    <row r="14" spans="1:10" ht="30.75" customHeight="1">
      <c r="A14" s="24">
        <f>1+A13</f>
        <v>6</v>
      </c>
      <c r="B14" s="28" t="s">
        <v>28</v>
      </c>
      <c r="C14" s="25" t="s">
        <v>15</v>
      </c>
      <c r="D14" s="11" t="s">
        <v>16</v>
      </c>
      <c r="E14" s="11">
        <v>12</v>
      </c>
      <c r="F14" s="30">
        <v>900</v>
      </c>
      <c r="G14" s="10">
        <v>1000</v>
      </c>
      <c r="H14" s="10">
        <v>970</v>
      </c>
      <c r="I14" s="2">
        <f>(F14+G14+H14)/3</f>
        <v>956.6666666666666</v>
      </c>
      <c r="J14" s="3">
        <f>I14*E14</f>
        <v>11480</v>
      </c>
    </row>
    <row r="15" spans="1:10" ht="12.75" customHeight="1">
      <c r="A15" s="18" t="s">
        <v>1</v>
      </c>
      <c r="B15" s="27"/>
      <c r="C15" s="19"/>
      <c r="D15" s="27"/>
      <c r="E15" s="27"/>
      <c r="F15" s="19"/>
      <c r="G15" s="19"/>
      <c r="H15" s="19"/>
      <c r="I15" s="19"/>
      <c r="J15" s="12">
        <f>SUM(J9:J14)</f>
        <v>127379.99999999999</v>
      </c>
    </row>
    <row r="16" spans="1:8" ht="12.75">
      <c r="A16" s="7"/>
      <c r="B16" s="7"/>
      <c r="C16" s="7"/>
      <c r="D16" s="8"/>
      <c r="E16" s="8"/>
      <c r="F16" s="8"/>
      <c r="G16" s="8"/>
      <c r="H16" s="8"/>
    </row>
    <row r="17" s="20" customFormat="1" ht="12.75">
      <c r="A17" s="20" t="s">
        <v>11</v>
      </c>
    </row>
    <row r="29" spans="3:8" ht="12.75">
      <c r="C29" s="9" t="s">
        <v>0</v>
      </c>
      <c r="D29" s="4"/>
      <c r="F29" s="4"/>
      <c r="G29" s="4"/>
      <c r="H29" s="4"/>
    </row>
  </sheetData>
  <sheetProtection/>
  <mergeCells count="15">
    <mergeCell ref="A15:I15"/>
    <mergeCell ref="A17:IV17"/>
    <mergeCell ref="A6:H6"/>
    <mergeCell ref="A7:A8"/>
    <mergeCell ref="B7:B8"/>
    <mergeCell ref="C7:C8"/>
    <mergeCell ref="D7:D8"/>
    <mergeCell ref="E7:E8"/>
    <mergeCell ref="F7:H7"/>
    <mergeCell ref="J7:J8"/>
    <mergeCell ref="A2:J2"/>
    <mergeCell ref="A3:J3"/>
    <mergeCell ref="A4:H4"/>
    <mergeCell ref="A5:H5"/>
    <mergeCell ref="A1:J1"/>
  </mergeCells>
  <hyperlinks>
    <hyperlink ref="B12" r:id="rId1" display="https://www.brother.ru/printers/all-in-one-printers/dcp-l2500dr"/>
  </hyperlink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Kurdukova.E.M</dc:creator>
  <cp:keywords/>
  <dc:description/>
  <cp:lastModifiedBy>1</cp:lastModifiedBy>
  <cp:lastPrinted>2021-04-09T12:22:52Z</cp:lastPrinted>
  <dcterms:created xsi:type="dcterms:W3CDTF">2011-05-04T10:33:42Z</dcterms:created>
  <dcterms:modified xsi:type="dcterms:W3CDTF">2021-04-09T12:22:55Z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