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Обоснов.НМЦ" sheetId="1" r:id="rId1"/>
    <sheet name="Лист1" sheetId="2" r:id="rId2"/>
  </sheets>
  <definedNames>
    <definedName name="OLE_LINK1" localSheetId="0">'Обоснов.НМЦ'!#REF!</definedName>
    <definedName name="_xlnm.Print_Area" localSheetId="0">'Обоснов.НМЦ'!$A$1:$O$15</definedName>
  </definedNames>
  <calcPr fullCalcOnLoad="1"/>
</workbook>
</file>

<file path=xl/sharedStrings.xml><?xml version="1.0" encoding="utf-8"?>
<sst xmlns="http://schemas.openxmlformats.org/spreadsheetml/2006/main" count="32" uniqueCount="29">
  <si>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</si>
  <si>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</si>
  <si>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</si>
  <si>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</si>
  <si>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</si>
  <si>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</si>
  <si>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</si>
  <si>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</si>
  <si>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</si>
  <si>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</si>
  <si>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</si>
  <si>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</si>
  <si>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</si>
  <si>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</si>
  <si>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</si>
  <si>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</si>
  <si>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</si>
  <si>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</si>
  <si>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</si>
  <si>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усл.</t>
  </si>
  <si>
    <t xml:space="preserve">УТВЕРЖДАЮ
Главный врач
ЧУЗ "РЖД-МЕДИЦИНА" г.Новороссийск
__________________________ С.В. Зайецв
«____» _________________2021 год
</t>
  </si>
  <si>
    <t>Дата подготовки обоснования начальной (максимальной) цены контракта 01.02.2021 г.</t>
  </si>
  <si>
    <t>Техническое обслуживание лифтов на территории ЧУЗ "РЖД-Медицина" г. Новороссийск"</t>
  </si>
  <si>
    <t>Техническое обслуживание лифтов, установленных по адресу: г. Новороссийск, ул. Васенко, д.8, в соответствии с требованиями Технического регламента таможенного союза «Безопасность лифтов» ТР ТС 011/2011, утвержден Решением Комиссии Таможенного союза 18 октября 2011г. №824 и ГОСТ Р 53783-2010 «Лифты. Правила и методы оценки соответствия лифтов в период эксплуатации». Утвержден и введен в действие приказом Федерального агентства по техническому регулированию и метрологии от 31 марта 2010 года №44-ст.</t>
  </si>
  <si>
    <t>Общее кол-во месяцев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</si>
  <si>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</si>
  <si>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 xml:space="preserve">Источник цены № 1 Коммерческое предложение Исх.№ б/н от 01.02.2021 г., Вход.№ б/н от 01.02.2021 г.
</t>
  </si>
  <si>
    <t>Пассажирский лифт П-500</t>
  </si>
  <si>
    <t>Пассажирский лифт П-400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</si>
</sst>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6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1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80" zoomScaleSheetLayoutView="80" zoomScalePageLayoutView="0" workbookViewId="0" topLeftCell="A10">
      <selection activeCell="E13" sqref="E13"/>
    </sheetView>
  </sheetViews>
  <sheetFormatPr defaultColWidth="9.00390625" defaultRowHeight="12.75"/>
  <cols>
    <col min="1" max="1" width="8.625" style="4" customWidth="1"/>
    <col min="2" max="2" width="32.75390625" style="4" customWidth="1"/>
    <col min="3" max="3" width="92.00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M1" s="35" t="s">
        <v>20</v>
      </c>
      <c r="N1" s="35"/>
      <c r="O1" s="35"/>
    </row>
    <row r="2" spans="1:15" ht="33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21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5"/>
      <c r="M5" s="5"/>
      <c r="N5" s="5"/>
      <c r="O5" s="5"/>
    </row>
    <row r="6" spans="1:15" ht="21" customHeight="1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5"/>
      <c r="M6" s="5"/>
      <c r="N6" s="5"/>
      <c r="O6" s="5"/>
    </row>
    <row r="7" spans="1:15" ht="41.25" customHeight="1">
      <c r="A7" s="27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5"/>
      <c r="M7" s="5"/>
      <c r="N7" s="5"/>
      <c r="O7" s="5"/>
    </row>
    <row r="8" spans="1:11" ht="42" customHeight="1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5" ht="127.5" customHeight="1">
      <c r="A9" s="25" t="s">
        <v>5</v>
      </c>
      <c r="B9" s="36" t="s">
        <v>15</v>
      </c>
      <c r="C9" s="25" t="s">
        <v>16</v>
      </c>
      <c r="D9" s="25" t="s">
        <v>6</v>
      </c>
      <c r="E9" s="25" t="s">
        <v>24</v>
      </c>
      <c r="F9" s="38" t="s">
        <v>26</v>
      </c>
      <c r="G9" s="38" t="s">
        <v>26</v>
      </c>
      <c r="H9" s="38" t="s">
        <v>26</v>
      </c>
      <c r="I9" s="39" t="s">
        <v>17</v>
      </c>
      <c r="J9" s="39" t="s">
        <v>18</v>
      </c>
      <c r="K9" s="40" t="s">
        <v>9</v>
      </c>
      <c r="L9" s="41" t="s">
        <v>7</v>
      </c>
      <c r="M9" s="42"/>
      <c r="N9" s="43"/>
      <c r="O9" s="6" t="s">
        <v>8</v>
      </c>
    </row>
    <row r="10" spans="1:15" ht="327" customHeight="1">
      <c r="A10" s="26"/>
      <c r="B10" s="37"/>
      <c r="C10" s="26"/>
      <c r="D10" s="26"/>
      <c r="E10" s="26"/>
      <c r="F10" s="38"/>
      <c r="G10" s="38"/>
      <c r="H10" s="38"/>
      <c r="I10" s="39"/>
      <c r="J10" s="39"/>
      <c r="K10" s="40"/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75" customHeight="1">
      <c r="A11" s="16">
        <v>1</v>
      </c>
      <c r="B11" s="17" t="s">
        <v>27</v>
      </c>
      <c r="C11" s="25" t="s">
        <v>23</v>
      </c>
      <c r="D11" s="16" t="s">
        <v>19</v>
      </c>
      <c r="E11" s="16">
        <v>11</v>
      </c>
      <c r="F11" s="18">
        <v>3700</v>
      </c>
      <c r="G11" s="18">
        <v>4200</v>
      </c>
      <c r="H11" s="18">
        <v>4800</v>
      </c>
      <c r="I11" s="11"/>
      <c r="J11" s="11"/>
      <c r="K11" s="7"/>
      <c r="L11" s="19">
        <f>(F11+G11+H11)/3</f>
        <v>4233.333333333333</v>
      </c>
      <c r="M11" s="20">
        <f>STDEV(F11:J11)</f>
        <v>550.7570547286091</v>
      </c>
      <c r="N11" s="21">
        <f>M11/L11*100</f>
        <v>13.010009166817538</v>
      </c>
      <c r="O11" s="22">
        <f>L11*E11</f>
        <v>46566.666666666664</v>
      </c>
    </row>
    <row r="12" spans="1:15" ht="75" customHeight="1">
      <c r="A12" s="16">
        <v>2</v>
      </c>
      <c r="B12" s="17" t="s">
        <v>28</v>
      </c>
      <c r="C12" s="26"/>
      <c r="D12" s="16" t="s">
        <v>19</v>
      </c>
      <c r="E12" s="16">
        <v>11</v>
      </c>
      <c r="F12" s="18">
        <v>3700</v>
      </c>
      <c r="G12" s="18">
        <v>4200</v>
      </c>
      <c r="H12" s="18">
        <v>4800</v>
      </c>
      <c r="I12" s="11"/>
      <c r="J12" s="11"/>
      <c r="K12" s="7"/>
      <c r="L12" s="19">
        <f>(F12+G12+H12)/3</f>
        <v>4233.333333333333</v>
      </c>
      <c r="M12" s="20">
        <f>STDEV(F12:J12)</f>
        <v>550.7570547286091</v>
      </c>
      <c r="N12" s="21">
        <f>M12/L12*100</f>
        <v>13.010009166817538</v>
      </c>
      <c r="O12" s="22">
        <f>L12*E12</f>
        <v>46566.666666666664</v>
      </c>
    </row>
    <row r="13" spans="1:15" ht="22.5" customHeight="1">
      <c r="A13" s="30" t="s">
        <v>1</v>
      </c>
      <c r="B13" s="31"/>
      <c r="C13" s="3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3">
        <f>SUM(O11:O12)</f>
        <v>93133.33333333333</v>
      </c>
    </row>
    <row r="14" spans="1:11" ht="18.7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</row>
    <row r="15" s="32" customFormat="1" ht="166.5" customHeight="1">
      <c r="A15" s="32" t="s">
        <v>25</v>
      </c>
    </row>
    <row r="27" spans="3:11" ht="15.75">
      <c r="C27" s="1" t="s">
        <v>0</v>
      </c>
      <c r="D27" s="4"/>
      <c r="F27" s="4"/>
      <c r="G27" s="4"/>
      <c r="H27" s="4"/>
      <c r="I27" s="4"/>
      <c r="J27" s="4"/>
      <c r="K27" s="4"/>
    </row>
  </sheetData>
  <sheetProtection/>
  <mergeCells count="25">
    <mergeCell ref="M1:O1"/>
    <mergeCell ref="B9:B10"/>
    <mergeCell ref="E9:E10"/>
    <mergeCell ref="F9:F10"/>
    <mergeCell ref="G9:G10"/>
    <mergeCell ref="H9:H10"/>
    <mergeCell ref="I9:I10"/>
    <mergeCell ref="J9:J10"/>
    <mergeCell ref="K9:K10"/>
    <mergeCell ref="L9:N9"/>
    <mergeCell ref="A13:C13"/>
    <mergeCell ref="A15:IV15"/>
    <mergeCell ref="A7:K7"/>
    <mergeCell ref="A5:K5"/>
    <mergeCell ref="A6:K6"/>
    <mergeCell ref="A4:O4"/>
    <mergeCell ref="C11:C12"/>
    <mergeCell ref="A2:O2"/>
    <mergeCell ref="A9:A10"/>
    <mergeCell ref="C9:C10"/>
    <mergeCell ref="D9:D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2020-12-18T10:28:17Z</cp:lastPrinted>
  <dcterms:created xsi:type="dcterms:W3CDTF">2011-05-04T10:33:42Z</dcterms:created>
  <dcterms:modified xsi:type="dcterms:W3CDTF">2021-02-01T12:21:06Z</dcterms:modified>
  <cp:category/>
  <cp:version/>
  <cp:contentType/>
  <cp:contentStatus/>
</cp:coreProperties>
</file>