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Закупки1\Documents\Закупки\2023 год\Запрос котировок\Новорос\22040705002 Расходные материалы для диагностики\"/>
    </mc:Choice>
  </mc:AlternateContent>
  <bookViews>
    <workbookView xWindow="0" yWindow="0" windowWidth="25200" windowHeight="11880"/>
  </bookViews>
  <sheets>
    <sheet name="Лист1" sheetId="1" r:id="rId1"/>
  </sheets>
  <definedNames>
    <definedName name="_xlnm.Print_Titles" localSheetId="0">Лист1!$13:$13</definedName>
    <definedName name="_xlnm.Print_Area" localSheetId="0">Лист1!$A$1:$I$36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1" l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I14" i="1"/>
  <c r="H14" i="1"/>
</calcChain>
</file>

<file path=xl/sharedStrings.xml><?xml version="1.0" encoding="utf-8"?>
<sst xmlns="http://schemas.openxmlformats.org/spreadsheetml/2006/main" count="64" uniqueCount="46">
  <si>
    <t>Наименование товара, работы, услуги, входящих в объект закупки</t>
  </si>
  <si>
    <t>Ед. изм.</t>
  </si>
  <si>
    <t>Кол-во</t>
  </si>
  <si>
    <t>Начальная (максимальная) цена по позиции за ед., руб.</t>
  </si>
  <si>
    <t>Начальная (максимальная) цена по позиции, руб.</t>
  </si>
  <si>
    <t>2. Дата подготовки обоснования НМЦК:</t>
  </si>
  <si>
    <t>где:</t>
  </si>
  <si>
    <t>НМЦК - определяемая методом сопоставимых рыночных цен (анализа рынка);</t>
  </si>
  <si>
    <t>v - количество (объем) закупаемого товара (работы, услуги);</t>
  </si>
  <si>
    <t>n - количество значений, используемых в расчете;</t>
  </si>
  <si>
    <t>i - номер источника информации;</t>
  </si>
  <si>
    <r>
      <t>ц</t>
    </r>
    <r>
      <rPr>
        <vertAlign val="subscript"/>
        <sz val="11"/>
        <color theme="1"/>
        <rFont val="Times New Roman"/>
        <family val="1"/>
        <charset val="204"/>
      </rPr>
      <t>i</t>
    </r>
    <r>
      <rPr>
        <sz val="11"/>
        <color theme="1"/>
        <rFont val="Times New Roman"/>
        <family val="1"/>
        <charset val="204"/>
      </rPr>
      <t xml:space="preserve"> - цена единицы товара (работы, услуги), представленная в источнике с номером i, скорректированная с учетом коэффициентов (индексов), применяемых для пересчета цен товаров (работ, услуг) с учетом различий в характеристиках товаров, коммерческих и (или) финансовых условий поставок товаров (выполнения работ, оказания услуг)</t>
    </r>
  </si>
  <si>
    <t>1. Предмет закупки</t>
  </si>
  <si>
    <t>Обоснование начальной (максимальной) цены закупки</t>
  </si>
  <si>
    <t>3. Используемый метод для определения начальной (максимальной) цены закупки (далее по тексту - НМЦК):</t>
  </si>
  <si>
    <t>Начальная (максимальная) цена закупки (далее по тексту - НМЦК) определяется и обосновывается Заказчиком посредством применения метода сопоставимых рыночных цен (анализа рынка), путем получения информации из коммерческих предложений</t>
  </si>
  <si>
    <t xml:space="preserve">4. Расчет начальной (максимальной) цены по позиции производится по формуле: </t>
  </si>
  <si>
    <t>5. Таблица для обоснования начальной (максимальной) цены закупки при выборе метода сопоставимых рыночных цен (анализа рынка):</t>
  </si>
  <si>
    <t>уп</t>
  </si>
  <si>
    <t>Расходные материалы для диагностики</t>
  </si>
  <si>
    <t>№ п/п</t>
  </si>
  <si>
    <t>Источник информации № б/н от 12.10.2022</t>
  </si>
  <si>
    <t>Источник информации № 52 от 12.10.2022</t>
  </si>
  <si>
    <t>уп.</t>
  </si>
  <si>
    <t>шт.</t>
  </si>
  <si>
    <t>Наконечник к дозаторам пипеточный 100-1000 мкл.</t>
  </si>
  <si>
    <t>Наконечник к дозаторам пипеточный 0,5-250 мкл.</t>
  </si>
  <si>
    <t>Пробирка для сбора образцов крови не вакуумная ИВД, с K3EDTA</t>
  </si>
  <si>
    <t>Скарификатор-копье</t>
  </si>
  <si>
    <t>Бумага для регистрации электрокардиограмм, StatFax</t>
  </si>
  <si>
    <t>Бумага для регистрации электрокардиограмм, TS4000</t>
  </si>
  <si>
    <t>Бумага для регистрации электрокардиограмм, совместимая с гематологическим анализатором</t>
  </si>
  <si>
    <t>Предметное стекло с зоной для маркировки</t>
  </si>
  <si>
    <t>Предметное стекло без зоны для маркировки</t>
  </si>
  <si>
    <t>Пробирка микроцентрифужная, 1,5 мл</t>
  </si>
  <si>
    <t>Наконечник к дозаторам пипеточным</t>
  </si>
  <si>
    <t>Контейнер для сбора биологической жидкости, 120 мл</t>
  </si>
  <si>
    <t>Контейнер для сбора биологической жидкости, 60 мл</t>
  </si>
  <si>
    <t>Пробирка вакуумная с активатором свертывания</t>
  </si>
  <si>
    <t>Стандартный держатель (переходник) с резьбой для двусторонней иглы</t>
  </si>
  <si>
    <t>Пробирка вакуумная с активатором свертывания и гелем</t>
  </si>
  <si>
    <t>Пробирка вакуумная, концентрация цитрата 3,8 %</t>
  </si>
  <si>
    <t>Пробирка вакуумная с К3ЭДТА</t>
  </si>
  <si>
    <t>Галогенная лампа на 12В/20 Вт</t>
  </si>
  <si>
    <t>Рабочий журнал регистрации биохимических исследований НПФ Абрис+</t>
  </si>
  <si>
    <t>Начальник сектора закупок   ______________ К.А. Медик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</si>
</sst>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164" formatCode="[$-F800]dddd\,\ mmmm\ dd\,\ yyyy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vertAlign val="subscript"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23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4" fontId="5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4" fontId="7" fillId="0" borderId="0" xfId="0" applyNumberFormat="1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66675</xdr:rowOff>
    </xdr:from>
    <xdr:to>
      <xdr:col>8</xdr:col>
      <xdr:colOff>0</xdr:colOff>
      <xdr:row>4</xdr:row>
      <xdr:rowOff>466725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4524" y="2638425"/>
          <a:ext cx="2105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0"/>
  <sheetViews>
    <sheetView tabSelected="1" view="pageBreakPreview" topLeftCell="A20" zoomScaleSheetLayoutView="100" workbookViewId="0">
      <selection activeCell="H40" sqref="H40"/>
    </sheetView>
  </sheetViews>
  <sheetFormatPr defaultRowHeight="15" x14ac:dyDescent="0.25"/>
  <cols>
    <col min="1" max="1" width="4.42578125" style="2" customWidth="1"/>
    <col min="2" max="2" width="59.140625" style="2" customWidth="1"/>
    <col min="3" max="3" width="9.5703125" style="2" customWidth="1"/>
    <col min="4" max="4" width="10.42578125" style="3" customWidth="1"/>
    <col min="5" max="6" width="13.140625" style="3" customWidth="1"/>
    <col min="7" max="7" width="12.85546875" style="3" customWidth="1"/>
    <col min="8" max="8" width="15.42578125" style="3" customWidth="1"/>
    <col min="9" max="9" width="30.42578125" style="4" customWidth="1"/>
    <col min="10" max="10" width="16.7109375" style="2" customWidth="1"/>
    <col min="11" max="11" width="14.7109375" style="2" customWidth="1"/>
    <col min="12" max="12" width="15.42578125" style="2" customWidth="1"/>
    <col min="13" max="16384" width="9.140625" style="2"/>
  </cols>
  <sheetData>
    <row r="1" spans="1:9" x14ac:dyDescent="0.25">
      <c r="A1" s="15" t="s">
        <v>13</v>
      </c>
      <c r="B1" s="15"/>
      <c r="C1" s="15"/>
      <c r="D1" s="15"/>
      <c r="E1" s="15"/>
      <c r="F1" s="15"/>
      <c r="G1" s="15"/>
      <c r="H1" s="15"/>
      <c r="I1" s="15"/>
    </row>
    <row r="2" spans="1:9" ht="52.5" customHeight="1" x14ac:dyDescent="0.25">
      <c r="A2" s="14" t="s">
        <v>12</v>
      </c>
      <c r="B2" s="14"/>
      <c r="C2" s="14"/>
      <c r="D2" s="17" t="s">
        <v>19</v>
      </c>
      <c r="E2" s="18"/>
      <c r="F2" s="18"/>
      <c r="G2" s="18"/>
      <c r="H2" s="18"/>
      <c r="I2" s="19"/>
    </row>
    <row r="3" spans="1:9" ht="15" customHeight="1" x14ac:dyDescent="0.25">
      <c r="A3" s="14" t="s">
        <v>5</v>
      </c>
      <c r="B3" s="14"/>
      <c r="C3" s="14"/>
      <c r="D3" s="16">
        <v>44907</v>
      </c>
      <c r="E3" s="16"/>
      <c r="F3" s="16"/>
      <c r="G3" s="16"/>
      <c r="H3" s="16"/>
      <c r="I3" s="16"/>
    </row>
    <row r="4" spans="1:9" ht="60" customHeight="1" x14ac:dyDescent="0.25">
      <c r="A4" s="20" t="s">
        <v>14</v>
      </c>
      <c r="B4" s="20"/>
      <c r="C4" s="20"/>
      <c r="D4" s="21" t="s">
        <v>15</v>
      </c>
      <c r="E4" s="21"/>
      <c r="F4" s="21"/>
      <c r="G4" s="21"/>
      <c r="H4" s="21"/>
      <c r="I4" s="21"/>
    </row>
    <row r="5" spans="1:9" ht="45.75" customHeight="1" x14ac:dyDescent="0.25">
      <c r="A5" s="14" t="s">
        <v>16</v>
      </c>
      <c r="B5" s="14"/>
      <c r="C5" s="14"/>
      <c r="D5" s="14"/>
      <c r="E5" s="14"/>
      <c r="F5" s="14"/>
      <c r="G5" s="14"/>
      <c r="H5" s="14"/>
      <c r="I5" s="14"/>
    </row>
    <row r="6" spans="1:9" x14ac:dyDescent="0.25">
      <c r="A6" s="14" t="s">
        <v>6</v>
      </c>
      <c r="B6" s="14"/>
      <c r="C6" s="14"/>
      <c r="D6" s="14"/>
      <c r="E6" s="14"/>
      <c r="F6" s="14"/>
      <c r="G6" s="14"/>
      <c r="H6" s="14"/>
      <c r="I6" s="14"/>
    </row>
    <row r="7" spans="1:9" x14ac:dyDescent="0.25">
      <c r="A7" s="14" t="s">
        <v>7</v>
      </c>
      <c r="B7" s="14"/>
      <c r="C7" s="14"/>
      <c r="D7" s="14"/>
      <c r="E7" s="14"/>
      <c r="F7" s="14"/>
      <c r="G7" s="14"/>
      <c r="H7" s="14"/>
      <c r="I7" s="14"/>
    </row>
    <row r="8" spans="1:9" x14ac:dyDescent="0.25">
      <c r="A8" s="14" t="s">
        <v>8</v>
      </c>
      <c r="B8" s="14"/>
      <c r="C8" s="14"/>
      <c r="D8" s="14"/>
      <c r="E8" s="14"/>
      <c r="F8" s="14"/>
      <c r="G8" s="14"/>
      <c r="H8" s="14"/>
      <c r="I8" s="14"/>
    </row>
    <row r="9" spans="1:9" x14ac:dyDescent="0.25">
      <c r="A9" s="14" t="s">
        <v>9</v>
      </c>
      <c r="B9" s="14"/>
      <c r="C9" s="14"/>
      <c r="D9" s="14"/>
      <c r="E9" s="14"/>
      <c r="F9" s="14"/>
      <c r="G9" s="14"/>
      <c r="H9" s="14"/>
      <c r="I9" s="14"/>
    </row>
    <row r="10" spans="1:9" x14ac:dyDescent="0.25">
      <c r="A10" s="14" t="s">
        <v>10</v>
      </c>
      <c r="B10" s="14"/>
      <c r="C10" s="14"/>
      <c r="D10" s="14"/>
      <c r="E10" s="14"/>
      <c r="F10" s="14"/>
      <c r="G10" s="14"/>
      <c r="H10" s="14"/>
      <c r="I10" s="14"/>
    </row>
    <row r="11" spans="1:9" ht="46.5" customHeight="1" x14ac:dyDescent="0.25">
      <c r="A11" s="14" t="s">
        <v>11</v>
      </c>
      <c r="B11" s="14"/>
      <c r="C11" s="14"/>
      <c r="D11" s="14"/>
      <c r="E11" s="14"/>
      <c r="F11" s="14"/>
      <c r="G11" s="14"/>
      <c r="H11" s="14"/>
      <c r="I11" s="14"/>
    </row>
    <row r="12" spans="1:9" x14ac:dyDescent="0.25">
      <c r="A12" s="14" t="s">
        <v>17</v>
      </c>
      <c r="B12" s="14"/>
      <c r="C12" s="14"/>
      <c r="D12" s="14"/>
      <c r="E12" s="14"/>
      <c r="F12" s="14"/>
      <c r="G12" s="14"/>
      <c r="H12" s="14"/>
      <c r="I12" s="14"/>
    </row>
    <row r="13" spans="1:9" s="1" customFormat="1" ht="84.75" customHeight="1" x14ac:dyDescent="0.25">
      <c r="A13" s="10" t="s">
        <v>20</v>
      </c>
      <c r="B13" s="10" t="s">
        <v>0</v>
      </c>
      <c r="C13" s="10" t="s">
        <v>1</v>
      </c>
      <c r="D13" s="7" t="s">
        <v>2</v>
      </c>
      <c r="E13" s="7" t="s">
        <v>21</v>
      </c>
      <c r="F13" s="8" t="s">
        <v>22</v>
      </c>
      <c r="G13" s="9" t="s">
        <v>21</v>
      </c>
      <c r="H13" s="7" t="s">
        <v>3</v>
      </c>
      <c r="I13" s="6" t="s">
        <v>4</v>
      </c>
    </row>
    <row r="14" spans="1:9" s="1" customFormat="1" ht="27" customHeight="1" x14ac:dyDescent="0.25">
      <c r="A14" s="11">
        <v>1</v>
      </c>
      <c r="B14" s="11" t="s">
        <v>25</v>
      </c>
      <c r="C14" s="11" t="s">
        <v>18</v>
      </c>
      <c r="D14" s="13">
        <v>1</v>
      </c>
      <c r="E14" s="5">
        <v>1480</v>
      </c>
      <c r="F14" s="5">
        <v>1460</v>
      </c>
      <c r="G14" s="5">
        <v>1500</v>
      </c>
      <c r="H14" s="5">
        <f>SUM(E14:G14)/3</f>
        <v>1480</v>
      </c>
      <c r="I14" s="5">
        <f>H14*D14</f>
        <v>1480</v>
      </c>
    </row>
    <row r="15" spans="1:9" s="1" customFormat="1" ht="22.5" customHeight="1" x14ac:dyDescent="0.25">
      <c r="A15" s="11">
        <v>2</v>
      </c>
      <c r="B15" s="11" t="s">
        <v>26</v>
      </c>
      <c r="C15" s="11" t="s">
        <v>18</v>
      </c>
      <c r="D15" s="13">
        <v>10</v>
      </c>
      <c r="E15" s="5">
        <v>1040</v>
      </c>
      <c r="F15" s="5">
        <v>1020</v>
      </c>
      <c r="G15" s="5">
        <v>1050</v>
      </c>
      <c r="H15" s="5">
        <f t="shared" ref="H15:H33" si="0">SUM(E15:G15)/3</f>
        <v>1036.6666666666667</v>
      </c>
      <c r="I15" s="5">
        <f t="shared" ref="I15:I33" si="1">H15*D15</f>
        <v>10366.666666666668</v>
      </c>
    </row>
    <row r="16" spans="1:9" s="1" customFormat="1" ht="26.25" customHeight="1" x14ac:dyDescent="0.25">
      <c r="A16" s="11">
        <v>3</v>
      </c>
      <c r="B16" s="11" t="s">
        <v>27</v>
      </c>
      <c r="C16" s="11" t="s">
        <v>24</v>
      </c>
      <c r="D16" s="13">
        <v>300</v>
      </c>
      <c r="E16" s="5">
        <v>16</v>
      </c>
      <c r="F16" s="5">
        <v>16</v>
      </c>
      <c r="G16" s="5">
        <v>17</v>
      </c>
      <c r="H16" s="5">
        <f t="shared" si="0"/>
        <v>16.333333333333332</v>
      </c>
      <c r="I16" s="5">
        <f t="shared" si="1"/>
        <v>4900</v>
      </c>
    </row>
    <row r="17" spans="1:9" s="1" customFormat="1" ht="29.25" customHeight="1" x14ac:dyDescent="0.25">
      <c r="A17" s="11">
        <v>4</v>
      </c>
      <c r="B17" s="11" t="s">
        <v>28</v>
      </c>
      <c r="C17" s="11" t="s">
        <v>23</v>
      </c>
      <c r="D17" s="13">
        <v>2</v>
      </c>
      <c r="E17" s="5">
        <v>1460</v>
      </c>
      <c r="F17" s="5">
        <v>1450</v>
      </c>
      <c r="G17" s="5">
        <v>1480</v>
      </c>
      <c r="H17" s="5">
        <f t="shared" si="0"/>
        <v>1463.3333333333333</v>
      </c>
      <c r="I17" s="5">
        <f t="shared" si="1"/>
        <v>2926.6666666666665</v>
      </c>
    </row>
    <row r="18" spans="1:9" s="1" customFormat="1" ht="24.75" customHeight="1" x14ac:dyDescent="0.25">
      <c r="A18" s="11">
        <v>5</v>
      </c>
      <c r="B18" s="11" t="s">
        <v>29</v>
      </c>
      <c r="C18" s="11" t="s">
        <v>24</v>
      </c>
      <c r="D18" s="13">
        <v>20</v>
      </c>
      <c r="E18" s="5">
        <v>92</v>
      </c>
      <c r="F18" s="5">
        <v>90</v>
      </c>
      <c r="G18" s="5">
        <v>94</v>
      </c>
      <c r="H18" s="5">
        <f t="shared" si="0"/>
        <v>92</v>
      </c>
      <c r="I18" s="5">
        <f t="shared" si="1"/>
        <v>1840</v>
      </c>
    </row>
    <row r="19" spans="1:9" s="1" customFormat="1" ht="23.25" customHeight="1" x14ac:dyDescent="0.25">
      <c r="A19" s="11">
        <v>6</v>
      </c>
      <c r="B19" s="11" t="s">
        <v>30</v>
      </c>
      <c r="C19" s="11" t="s">
        <v>24</v>
      </c>
      <c r="D19" s="13">
        <v>10</v>
      </c>
      <c r="E19" s="5">
        <v>215</v>
      </c>
      <c r="F19" s="5">
        <v>210</v>
      </c>
      <c r="G19" s="5">
        <v>218</v>
      </c>
      <c r="H19" s="5">
        <f t="shared" si="0"/>
        <v>214.33333333333334</v>
      </c>
      <c r="I19" s="5">
        <f t="shared" si="1"/>
        <v>2143.3333333333335</v>
      </c>
    </row>
    <row r="20" spans="1:9" s="1" customFormat="1" ht="30" customHeight="1" x14ac:dyDescent="0.25">
      <c r="A20" s="11">
        <v>7</v>
      </c>
      <c r="B20" s="11" t="s">
        <v>31</v>
      </c>
      <c r="C20" s="11" t="s">
        <v>23</v>
      </c>
      <c r="D20" s="13">
        <v>50</v>
      </c>
      <c r="E20" s="5">
        <v>150</v>
      </c>
      <c r="F20" s="5">
        <v>140</v>
      </c>
      <c r="G20" s="5">
        <v>160</v>
      </c>
      <c r="H20" s="5">
        <f t="shared" si="0"/>
        <v>150</v>
      </c>
      <c r="I20" s="5">
        <f t="shared" si="1"/>
        <v>7500</v>
      </c>
    </row>
    <row r="21" spans="1:9" s="1" customFormat="1" ht="24" customHeight="1" x14ac:dyDescent="0.25">
      <c r="A21" s="11">
        <v>8</v>
      </c>
      <c r="B21" s="11" t="s">
        <v>32</v>
      </c>
      <c r="C21" s="11" t="s">
        <v>23</v>
      </c>
      <c r="D21" s="13">
        <v>7</v>
      </c>
      <c r="E21" s="5">
        <v>380</v>
      </c>
      <c r="F21" s="5">
        <v>370</v>
      </c>
      <c r="G21" s="5">
        <v>400</v>
      </c>
      <c r="H21" s="5">
        <f t="shared" si="0"/>
        <v>383.33333333333331</v>
      </c>
      <c r="I21" s="5">
        <f t="shared" si="1"/>
        <v>2683.333333333333</v>
      </c>
    </row>
    <row r="22" spans="1:9" s="1" customFormat="1" ht="26.25" customHeight="1" x14ac:dyDescent="0.25">
      <c r="A22" s="11">
        <v>9</v>
      </c>
      <c r="B22" s="11" t="s">
        <v>33</v>
      </c>
      <c r="C22" s="11" t="s">
        <v>23</v>
      </c>
      <c r="D22" s="13">
        <v>8</v>
      </c>
      <c r="E22" s="5">
        <v>340</v>
      </c>
      <c r="F22" s="5">
        <v>330</v>
      </c>
      <c r="G22" s="5">
        <v>350</v>
      </c>
      <c r="H22" s="5">
        <f t="shared" si="0"/>
        <v>340</v>
      </c>
      <c r="I22" s="5">
        <f t="shared" si="1"/>
        <v>2720</v>
      </c>
    </row>
    <row r="23" spans="1:9" s="1" customFormat="1" ht="30.75" customHeight="1" x14ac:dyDescent="0.25">
      <c r="A23" s="11">
        <v>10</v>
      </c>
      <c r="B23" s="11" t="s">
        <v>34</v>
      </c>
      <c r="C23" s="11" t="s">
        <v>23</v>
      </c>
      <c r="D23" s="13">
        <v>6</v>
      </c>
      <c r="E23" s="5">
        <v>680</v>
      </c>
      <c r="F23" s="5">
        <v>660</v>
      </c>
      <c r="G23" s="5">
        <v>690</v>
      </c>
      <c r="H23" s="5">
        <f t="shared" si="0"/>
        <v>676.66666666666663</v>
      </c>
      <c r="I23" s="5">
        <f t="shared" si="1"/>
        <v>4060</v>
      </c>
    </row>
    <row r="24" spans="1:9" s="1" customFormat="1" ht="25.5" customHeight="1" x14ac:dyDescent="0.25">
      <c r="A24" s="11">
        <v>11</v>
      </c>
      <c r="B24" s="11" t="s">
        <v>35</v>
      </c>
      <c r="C24" s="11" t="s">
        <v>23</v>
      </c>
      <c r="D24" s="13">
        <v>1</v>
      </c>
      <c r="E24" s="5">
        <v>620</v>
      </c>
      <c r="F24" s="5">
        <v>620</v>
      </c>
      <c r="G24" s="5">
        <v>640</v>
      </c>
      <c r="H24" s="5">
        <f t="shared" si="0"/>
        <v>626.66666666666663</v>
      </c>
      <c r="I24" s="5">
        <f t="shared" si="1"/>
        <v>626.66666666666663</v>
      </c>
    </row>
    <row r="25" spans="1:9" s="1" customFormat="1" ht="24" customHeight="1" x14ac:dyDescent="0.25">
      <c r="A25" s="11">
        <v>12</v>
      </c>
      <c r="B25" s="11" t="s">
        <v>36</v>
      </c>
      <c r="C25" s="11" t="s">
        <v>24</v>
      </c>
      <c r="D25" s="13">
        <v>14000</v>
      </c>
      <c r="E25" s="5">
        <v>8.6999999999999993</v>
      </c>
      <c r="F25" s="5">
        <v>8.5</v>
      </c>
      <c r="G25" s="5">
        <v>9</v>
      </c>
      <c r="H25" s="5">
        <f t="shared" si="0"/>
        <v>8.7333333333333325</v>
      </c>
      <c r="I25" s="5">
        <f t="shared" si="1"/>
        <v>122266.66666666666</v>
      </c>
    </row>
    <row r="26" spans="1:9" s="1" customFormat="1" ht="22.5" customHeight="1" x14ac:dyDescent="0.25">
      <c r="A26" s="11">
        <v>13</v>
      </c>
      <c r="B26" s="11" t="s">
        <v>37</v>
      </c>
      <c r="C26" s="11" t="s">
        <v>24</v>
      </c>
      <c r="D26" s="13">
        <v>500</v>
      </c>
      <c r="E26" s="5">
        <v>7.2</v>
      </c>
      <c r="F26" s="5">
        <v>7</v>
      </c>
      <c r="G26" s="5">
        <v>7.5</v>
      </c>
      <c r="H26" s="5">
        <f t="shared" si="0"/>
        <v>7.2333333333333334</v>
      </c>
      <c r="I26" s="5">
        <f t="shared" si="1"/>
        <v>3616.6666666666665</v>
      </c>
    </row>
    <row r="27" spans="1:9" s="1" customFormat="1" ht="33.75" customHeight="1" x14ac:dyDescent="0.25">
      <c r="A27" s="11">
        <v>14</v>
      </c>
      <c r="B27" s="11" t="s">
        <v>39</v>
      </c>
      <c r="C27" s="11" t="s">
        <v>24</v>
      </c>
      <c r="D27" s="13">
        <v>12000</v>
      </c>
      <c r="E27" s="5">
        <v>5.3</v>
      </c>
      <c r="F27" s="5">
        <v>5</v>
      </c>
      <c r="G27" s="5">
        <v>5.5</v>
      </c>
      <c r="H27" s="5">
        <f t="shared" si="0"/>
        <v>5.2666666666666666</v>
      </c>
      <c r="I27" s="5">
        <f t="shared" si="1"/>
        <v>63200</v>
      </c>
    </row>
    <row r="28" spans="1:9" s="1" customFormat="1" ht="27.75" customHeight="1" x14ac:dyDescent="0.25">
      <c r="A28" s="11">
        <v>15</v>
      </c>
      <c r="B28" s="11" t="s">
        <v>38</v>
      </c>
      <c r="C28" s="11" t="s">
        <v>24</v>
      </c>
      <c r="D28" s="13">
        <v>12000</v>
      </c>
      <c r="E28" s="5">
        <v>7.2</v>
      </c>
      <c r="F28" s="5">
        <v>7</v>
      </c>
      <c r="G28" s="5">
        <v>7.5</v>
      </c>
      <c r="H28" s="5">
        <f t="shared" si="0"/>
        <v>7.2333333333333334</v>
      </c>
      <c r="I28" s="5">
        <f t="shared" si="1"/>
        <v>86800</v>
      </c>
    </row>
    <row r="29" spans="1:9" s="1" customFormat="1" ht="26.25" customHeight="1" x14ac:dyDescent="0.25">
      <c r="A29" s="11">
        <v>16</v>
      </c>
      <c r="B29" s="11" t="s">
        <v>40</v>
      </c>
      <c r="C29" s="11" t="s">
        <v>24</v>
      </c>
      <c r="D29" s="13">
        <v>16000</v>
      </c>
      <c r="E29" s="5">
        <v>12</v>
      </c>
      <c r="F29" s="5">
        <v>11</v>
      </c>
      <c r="G29" s="5">
        <v>13</v>
      </c>
      <c r="H29" s="5">
        <f t="shared" si="0"/>
        <v>12</v>
      </c>
      <c r="I29" s="5">
        <f t="shared" si="1"/>
        <v>192000</v>
      </c>
    </row>
    <row r="30" spans="1:9" s="1" customFormat="1" ht="26.25" customHeight="1" x14ac:dyDescent="0.25">
      <c r="A30" s="11">
        <v>17</v>
      </c>
      <c r="B30" s="11" t="s">
        <v>41</v>
      </c>
      <c r="C30" s="11" t="s">
        <v>24</v>
      </c>
      <c r="D30" s="13">
        <v>2000</v>
      </c>
      <c r="E30" s="5">
        <v>9.5</v>
      </c>
      <c r="F30" s="5">
        <v>9</v>
      </c>
      <c r="G30" s="5">
        <v>10</v>
      </c>
      <c r="H30" s="5">
        <f t="shared" si="0"/>
        <v>9.5</v>
      </c>
      <c r="I30" s="5">
        <f t="shared" si="1"/>
        <v>19000</v>
      </c>
    </row>
    <row r="31" spans="1:9" s="1" customFormat="1" ht="26.25" customHeight="1" x14ac:dyDescent="0.25">
      <c r="A31" s="11">
        <v>18</v>
      </c>
      <c r="B31" s="11" t="s">
        <v>42</v>
      </c>
      <c r="C31" s="11" t="s">
        <v>24</v>
      </c>
      <c r="D31" s="13">
        <v>16000</v>
      </c>
      <c r="E31" s="5">
        <v>7.2</v>
      </c>
      <c r="F31" s="5">
        <v>7</v>
      </c>
      <c r="G31" s="5">
        <v>7.4</v>
      </c>
      <c r="H31" s="5">
        <f t="shared" si="0"/>
        <v>7.2</v>
      </c>
      <c r="I31" s="5">
        <f t="shared" si="1"/>
        <v>115200</v>
      </c>
    </row>
    <row r="32" spans="1:9" s="1" customFormat="1" ht="26.25" customHeight="1" x14ac:dyDescent="0.25">
      <c r="A32" s="11">
        <v>19</v>
      </c>
      <c r="B32" s="11" t="s">
        <v>43</v>
      </c>
      <c r="C32" s="11" t="s">
        <v>24</v>
      </c>
      <c r="D32" s="13">
        <v>1</v>
      </c>
      <c r="E32" s="5">
        <v>37000</v>
      </c>
      <c r="F32" s="5">
        <v>36500</v>
      </c>
      <c r="G32" s="5">
        <v>38000</v>
      </c>
      <c r="H32" s="5">
        <f t="shared" si="0"/>
        <v>37166.666666666664</v>
      </c>
      <c r="I32" s="5">
        <f t="shared" si="1"/>
        <v>37166.666666666664</v>
      </c>
    </row>
    <row r="33" spans="1:9" s="1" customFormat="1" ht="33.75" customHeight="1" x14ac:dyDescent="0.25">
      <c r="A33" s="11">
        <v>20</v>
      </c>
      <c r="B33" s="12" t="s">
        <v>44</v>
      </c>
      <c r="C33" s="10" t="s">
        <v>24</v>
      </c>
      <c r="D33" s="13">
        <v>5</v>
      </c>
      <c r="E33" s="5">
        <v>260</v>
      </c>
      <c r="F33" s="5">
        <v>250</v>
      </c>
      <c r="G33" s="5">
        <v>270</v>
      </c>
      <c r="H33" s="5">
        <f t="shared" si="0"/>
        <v>260</v>
      </c>
      <c r="I33" s="5">
        <f t="shared" si="1"/>
        <v>1300</v>
      </c>
    </row>
    <row r="35" spans="1:9" ht="15.75" x14ac:dyDescent="0.25">
      <c r="B35" s="2" t="s">
        <v>45</v>
      </c>
      <c r="I35" s="22">
        <f>SUM(I14:I34)</f>
        <v>681796.66666666663</v>
      </c>
    </row>
    <row r="36" spans="1:9" ht="33" customHeight="1" x14ac:dyDescent="0.25"/>
    <row r="41" spans="1:9" ht="30.75" customHeight="1" x14ac:dyDescent="0.25"/>
    <row r="43" spans="1:9" ht="28.5" customHeight="1" x14ac:dyDescent="0.25"/>
    <row r="44" spans="1:9" ht="25.5" customHeight="1" x14ac:dyDescent="0.25"/>
    <row r="47" spans="1:9" ht="30" customHeight="1" x14ac:dyDescent="0.25"/>
    <row r="49" ht="33" customHeight="1" x14ac:dyDescent="0.25"/>
    <row r="52" ht="30" customHeight="1" x14ac:dyDescent="0.25"/>
    <row r="53" ht="29.25" customHeight="1" x14ac:dyDescent="0.25"/>
    <row r="54" ht="24" customHeight="1" x14ac:dyDescent="0.25"/>
    <row r="55" ht="26.25" customHeight="1" x14ac:dyDescent="0.25"/>
    <row r="72" ht="27.75" customHeight="1" x14ac:dyDescent="0.25"/>
    <row r="73" ht="15" hidden="1" customHeight="1" x14ac:dyDescent="0.25"/>
    <row r="74" ht="15" hidden="1" customHeight="1" x14ac:dyDescent="0.25"/>
    <row r="75" ht="15" hidden="1" customHeight="1" x14ac:dyDescent="0.25"/>
    <row r="76" ht="15" hidden="1" customHeight="1" x14ac:dyDescent="0.25"/>
    <row r="77" ht="15" hidden="1" customHeight="1" x14ac:dyDescent="0.25"/>
    <row r="78" ht="15" hidden="1" customHeight="1" x14ac:dyDescent="0.25"/>
    <row r="79" ht="15" hidden="1" customHeight="1" x14ac:dyDescent="0.25"/>
    <row r="80" ht="15" hidden="1" customHeight="1" x14ac:dyDescent="0.25"/>
  </sheetData>
  <mergeCells count="15">
    <mergeCell ref="A12:I12"/>
    <mergeCell ref="A1:I1"/>
    <mergeCell ref="A6:I6"/>
    <mergeCell ref="D3:I3"/>
    <mergeCell ref="D2:I2"/>
    <mergeCell ref="A2:C2"/>
    <mergeCell ref="A5:I5"/>
    <mergeCell ref="A3:C3"/>
    <mergeCell ref="A4:C4"/>
    <mergeCell ref="D4:I4"/>
    <mergeCell ref="A9:I9"/>
    <mergeCell ref="A10:I10"/>
    <mergeCell ref="A11:I11"/>
    <mergeCell ref="A7:I7"/>
    <mergeCell ref="A8:I8"/>
  </mergeCells>
  <pageMargins left="0.70866141732283472" right="0.19685039370078741" top="0.74803149606299213" bottom="0.74803149606299213" header="0.31496062992125984" footer="0.31496062992125984"/>
  <pageSetup paperSize="9" scale="55" fitToHeight="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2022-07-27T05:36:07Z</cp:lastPrinted>
  <dcterms:created xsi:type="dcterms:W3CDTF">2014-11-19T08:38:45Z</dcterms:created>
  <dcterms:modified xsi:type="dcterms:W3CDTF">2022-11-23T12:10:13Z</dcterms:modified>
</cp:coreProperties>
</file>