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НМЦ" sheetId="1" r:id="rId1"/>
  </sheets>
  <definedNames>
    <definedName name="_GoBack" localSheetId="0">'Приложение НМЦ'!#REF!</definedName>
    <definedName name="OLE_LINK1" localSheetId="0">'Приложение НМЦ'!#REF!</definedName>
    <definedName name="_xlnm.Print_Area" localSheetId="0">'Приложение НМЦ'!$A$1:$O$19</definedName>
  </definedNames>
  <calcPr fullCalcOnLoad="1"/>
</workbook>
</file>

<file path=xl/sharedStrings.xml><?xml version="1.0" encoding="utf-8"?>
<sst xmlns="http://schemas.openxmlformats.org/spreadsheetml/2006/main" count="38" uniqueCount="34">
  <si>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</si>
  <si>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</si>
  <si>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</si>
  <si>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</si>
  <si>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</si>
  <si>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</si>
  <si>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</si>
  <si>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</si>
  <si>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</si>
  <si>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</si>
  <si>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</si>
  <si>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 xml:space="preserve">Обоснование начальной (максимальной) цены  контракта (лота) </t>
  </si>
  <si>
    <t>Основные характеристики закупаемого товара, работ, услуг (Эквивалент)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</si>
  <si>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2021 г.
</t>
  </si>
  <si>
    <t>№ п/п</t>
  </si>
  <si>
    <t xml:space="preserve"> кол-во</t>
  </si>
  <si>
    <t>в соответствии с описанием объекта закупки</t>
  </si>
  <si>
    <t xml:space="preserve">Источник цены № 1  б/н от б/д
</t>
  </si>
  <si>
    <t xml:space="preserve">Источник цены № 2 б/н от б/д
</t>
  </si>
  <si>
    <t xml:space="preserve">Источник цены № 3 б/н от б/д
</t>
  </si>
  <si>
    <t xml:space="preserve">УТВЕРЖДАЮ
Главный врач
ЧУЗ "РЖД-МЕДИЦИНА" г.Новороссийск
__________________________ С.В. Зайцев
«____» _________________2021 год
</t>
  </si>
  <si>
    <t xml:space="preserve">упак </t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</si>
  <si>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</si>
  <si>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t>Источник цены №4 ______________
 (</t>
    </r>
    <r>
      <rPr>
        <vertAlign val="superscript"/>
        <sz val="12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</si>
  <si>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2"/>
        <rFont val="Times New Roman"/>
        <family val="1"/>
      </rPr>
      <t>реквизиты документа)</t>
    </r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</si>
  <si>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</si>
  <si>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t>Главный врач</t>
  </si>
  <si>
    <t>ЧУЗ "РЖД-МЕДИЦИНА" г. Новороссийск</t>
  </si>
  <si>
    <t>__________________ С.В. Зайцев</t>
  </si>
  <si>
    <t>Вакцина для профилактики лептоспироза</t>
  </si>
  <si>
    <t>Анатоксин дифтерийно-столбнячный</t>
  </si>
  <si>
    <t>Анатоксин столбнячный</t>
  </si>
  <si>
    <t>Дата подготовки обоснования начальной (максимальной) цены контракта 20.04.2021 г.</t>
  </si>
  <si>
    <t>Предмет закупки: поставка лекарственных препаратов для медицинского применения (вакцины).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</si>
</sst>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12</xdr:row>
      <xdr:rowOff>1419225</xdr:rowOff>
    </xdr:from>
    <xdr:to>
      <xdr:col>14</xdr:col>
      <xdr:colOff>47625</xdr:colOff>
      <xdr:row>12</xdr:row>
      <xdr:rowOff>1771650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46482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790575</xdr:colOff>
      <xdr:row>12</xdr:row>
      <xdr:rowOff>1352550</xdr:rowOff>
    </xdr:from>
    <xdr:to>
      <xdr:col>12</xdr:col>
      <xdr:colOff>1076325</xdr:colOff>
      <xdr:row>12</xdr:row>
      <xdr:rowOff>1790700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15625" y="4581525"/>
          <a:ext cx="1104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90" zoomScaleNormal="90" zoomScaleSheetLayoutView="90" zoomScalePageLayoutView="0" workbookViewId="0" topLeftCell="A1">
      <selection activeCell="O12" sqref="O12:O13"/>
    </sheetView>
  </sheetViews>
  <sheetFormatPr defaultColWidth="9.00390625" defaultRowHeight="12.75"/>
  <cols>
    <col min="1" max="1" width="5.25390625" style="2" customWidth="1"/>
    <col min="2" max="2" width="35.625" style="2" customWidth="1"/>
    <col min="3" max="3" width="23.25390625" style="2" customWidth="1"/>
    <col min="4" max="4" width="6.625" style="3" customWidth="1"/>
    <col min="5" max="5" width="5.875" style="3" customWidth="1"/>
    <col min="6" max="6" width="10.875" style="3" customWidth="1"/>
    <col min="7" max="7" width="11.25390625" style="3" customWidth="1"/>
    <col min="8" max="8" width="10.125" style="3" customWidth="1"/>
    <col min="9" max="9" width="8.25390625" style="3" customWidth="1"/>
    <col min="10" max="10" width="7.875" style="3" customWidth="1"/>
    <col min="11" max="11" width="5.25390625" style="3" customWidth="1"/>
    <col min="12" max="12" width="10.75390625" style="2" customWidth="1"/>
    <col min="13" max="13" width="14.875" style="2" customWidth="1"/>
    <col min="14" max="14" width="18.875" style="2" customWidth="1"/>
    <col min="15" max="15" width="17.125" style="2" customWidth="1"/>
    <col min="16" max="16384" width="9.125" style="2" customWidth="1"/>
  </cols>
  <sheetData>
    <row r="1" spans="1:15" ht="24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9.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1" customHeight="1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43.5" customHeight="1">
      <c r="A4" s="28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9" t="s">
        <v>11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5.75">
      <c r="A8" s="31" t="s">
        <v>33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5.75">
      <c r="A9" s="31" t="s">
        <v>32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"/>
      <c r="M9" s="3"/>
      <c r="N9" s="3"/>
      <c r="O9" s="3"/>
    </row>
    <row r="10" spans="1:15" ht="15.75">
      <c r="A10" s="31" t="s">
        <v>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"/>
      <c r="M10" s="3"/>
      <c r="N10" s="3"/>
      <c r="O10" s="3"/>
    </row>
    <row r="11" spans="1:15" ht="15.75" customHeight="1">
      <c r="A11" s="32" t="s">
        <v>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36" customHeight="1">
      <c r="A12" s="26" t="s">
        <v>14</v>
      </c>
      <c r="B12" s="27" t="s">
        <v>10</v>
      </c>
      <c r="C12" s="26" t="s">
        <v>12</v>
      </c>
      <c r="D12" s="26" t="s">
        <v>3</v>
      </c>
      <c r="E12" s="26" t="s">
        <v>15</v>
      </c>
      <c r="F12" s="27" t="s">
        <v>4</v>
      </c>
      <c r="G12" s="27"/>
      <c r="H12" s="27"/>
      <c r="I12" s="27"/>
      <c r="J12" s="27"/>
      <c r="K12" s="27"/>
      <c r="L12" s="33" t="s">
        <v>5</v>
      </c>
      <c r="M12" s="33"/>
      <c r="N12" s="33"/>
      <c r="O12" s="30" t="s">
        <v>22</v>
      </c>
    </row>
    <row r="13" spans="1:15" ht="174" customHeight="1">
      <c r="A13" s="26"/>
      <c r="B13" s="27"/>
      <c r="C13" s="26"/>
      <c r="D13" s="26"/>
      <c r="E13" s="26"/>
      <c r="F13" s="7" t="s">
        <v>17</v>
      </c>
      <c r="G13" s="7" t="s">
        <v>18</v>
      </c>
      <c r="H13" s="7" t="s">
        <v>19</v>
      </c>
      <c r="I13" s="7" t="s">
        <v>23</v>
      </c>
      <c r="J13" s="7" t="s">
        <v>24</v>
      </c>
      <c r="K13" s="8" t="s">
        <v>6</v>
      </c>
      <c r="L13" s="5" t="s">
        <v>7</v>
      </c>
      <c r="M13" s="5" t="s">
        <v>8</v>
      </c>
      <c r="N13" s="4" t="s">
        <v>25</v>
      </c>
      <c r="O13" s="30"/>
    </row>
    <row r="14" spans="1:15" ht="47.25">
      <c r="A14" s="4">
        <v>1</v>
      </c>
      <c r="B14" s="18" t="s">
        <v>29</v>
      </c>
      <c r="C14" s="9" t="s">
        <v>16</v>
      </c>
      <c r="D14" s="6" t="s">
        <v>21</v>
      </c>
      <c r="E14" s="20">
        <v>7</v>
      </c>
      <c r="F14" s="10">
        <v>2466.3</v>
      </c>
      <c r="G14" s="11">
        <v>2466.32</v>
      </c>
      <c r="H14" s="11">
        <v>2466.34</v>
      </c>
      <c r="I14" s="10">
        <v>0</v>
      </c>
      <c r="J14" s="10">
        <v>0</v>
      </c>
      <c r="K14" s="10"/>
      <c r="L14" s="12">
        <f>(F14+G14+H14)/3</f>
        <v>2466.32</v>
      </c>
      <c r="M14" s="12">
        <f>STDEV(F14:J14)</f>
        <v>1350.8590981001682</v>
      </c>
      <c r="N14" s="10">
        <f>M14/L14*100</f>
        <v>54.77225575351812</v>
      </c>
      <c r="O14" s="13">
        <f>L14*E14</f>
        <v>17264.24</v>
      </c>
    </row>
    <row r="15" spans="1:15" ht="47.25">
      <c r="A15" s="4">
        <f>1+A14</f>
        <v>2</v>
      </c>
      <c r="B15" s="19" t="s">
        <v>30</v>
      </c>
      <c r="C15" s="9" t="s">
        <v>16</v>
      </c>
      <c r="D15" s="6" t="s">
        <v>21</v>
      </c>
      <c r="E15" s="20">
        <v>20</v>
      </c>
      <c r="F15" s="10">
        <v>97.5</v>
      </c>
      <c r="G15" s="11">
        <v>97.52</v>
      </c>
      <c r="H15" s="11">
        <v>97.53</v>
      </c>
      <c r="I15" s="10">
        <v>0</v>
      </c>
      <c r="J15" s="10">
        <v>0</v>
      </c>
      <c r="K15" s="10"/>
      <c r="L15" s="12">
        <f>(F15+G15+H15)/3</f>
        <v>97.51666666666665</v>
      </c>
      <c r="M15" s="12">
        <f>STDEV(F15:J15)</f>
        <v>53.41207915818294</v>
      </c>
      <c r="N15" s="10">
        <f>M15/L15*100</f>
        <v>54.772256870466194</v>
      </c>
      <c r="O15" s="13">
        <f>L15*E15</f>
        <v>1950.333333333333</v>
      </c>
    </row>
    <row r="16" spans="1:15" ht="47.25">
      <c r="A16" s="4">
        <f>1+A15</f>
        <v>3</v>
      </c>
      <c r="B16" s="19" t="s">
        <v>31</v>
      </c>
      <c r="C16" s="9" t="s">
        <v>16</v>
      </c>
      <c r="D16" s="6" t="s">
        <v>21</v>
      </c>
      <c r="E16" s="20">
        <v>20</v>
      </c>
      <c r="F16" s="10">
        <v>103.7</v>
      </c>
      <c r="G16" s="11">
        <v>103.75</v>
      </c>
      <c r="H16" s="11">
        <v>103.77</v>
      </c>
      <c r="I16" s="10">
        <v>0</v>
      </c>
      <c r="J16" s="10">
        <v>0</v>
      </c>
      <c r="K16" s="10"/>
      <c r="L16" s="12">
        <f>(F16+G16+H16)/3</f>
        <v>103.74</v>
      </c>
      <c r="M16" s="12">
        <f>STDEV(F16:J16)</f>
        <v>56.82074383532832</v>
      </c>
      <c r="N16" s="10">
        <f>M16/L16*100</f>
        <v>54.77226126405276</v>
      </c>
      <c r="O16" s="13">
        <f>L16*E16</f>
        <v>2074.7999999999997</v>
      </c>
    </row>
    <row r="17" spans="1:15" ht="29.25" customHeight="1">
      <c r="A17" s="22" t="s">
        <v>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14">
        <f>SUM(O14:O16)</f>
        <v>21289.373333333333</v>
      </c>
    </row>
    <row r="18" spans="1:11" ht="15.75">
      <c r="A18" s="15"/>
      <c r="B18" s="15"/>
      <c r="C18" s="15"/>
      <c r="D18" s="16"/>
      <c r="E18" s="16"/>
      <c r="F18" s="16"/>
      <c r="G18" s="16"/>
      <c r="H18" s="16"/>
      <c r="I18" s="16"/>
      <c r="J18" s="16"/>
      <c r="K18" s="16"/>
    </row>
    <row r="19" s="25" customFormat="1" ht="15.75">
      <c r="A19" s="25" t="s">
        <v>13</v>
      </c>
    </row>
    <row r="31" spans="3:11" ht="15.75">
      <c r="C31" s="17" t="s">
        <v>0</v>
      </c>
      <c r="D31" s="2"/>
      <c r="F31" s="2"/>
      <c r="G31" s="2"/>
      <c r="H31" s="2"/>
      <c r="I31" s="2"/>
      <c r="J31" s="2"/>
      <c r="K31" s="2"/>
    </row>
  </sheetData>
  <sheetProtection/>
  <mergeCells count="20">
    <mergeCell ref="A4:O4"/>
    <mergeCell ref="A5:O5"/>
    <mergeCell ref="O12:O13"/>
    <mergeCell ref="A7:O7"/>
    <mergeCell ref="A8:O8"/>
    <mergeCell ref="A9:K9"/>
    <mergeCell ref="A10:K10"/>
    <mergeCell ref="A11:O11"/>
    <mergeCell ref="F12:K12"/>
    <mergeCell ref="L12:N12"/>
    <mergeCell ref="A1:O1"/>
    <mergeCell ref="A2:O2"/>
    <mergeCell ref="A3:O3"/>
    <mergeCell ref="A17:N17"/>
    <mergeCell ref="A19:IV19"/>
    <mergeCell ref="A12:A13"/>
    <mergeCell ref="B12:B13"/>
    <mergeCell ref="C12:C13"/>
    <mergeCell ref="D12:D13"/>
    <mergeCell ref="E12:E13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2021-04-21T11:08:30Z</cp:lastPrinted>
  <dcterms:created xsi:type="dcterms:W3CDTF">2011-05-04T10:33:42Z</dcterms:created>
  <dcterms:modified xsi:type="dcterms:W3CDTF">2021-04-21T11:39:06Z</dcterms:modified>
  <cp:category/>
  <cp:version/>
  <cp:contentType/>
  <cp:contentStatus/>
</cp:coreProperties>
</file>