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3920" windowHeight="7695" activeTab="0"/>
  </bookViews>
  <sheets>
    <sheet name="Приложение 7 Общее" sheetId="1" r:id="rId1"/>
    <sheet name="Лист1" sheetId="2" r:id="rId2"/>
  </sheets>
  <definedNames>
    <definedName name="_GoBack" localSheetId="0">'Приложение 7 Общее'!#REF!</definedName>
    <definedName name="OLE_LINK1" localSheetId="0">'Приложение 7 Общее'!#REF!</definedName>
    <definedName name="_xlnm.Print_Area" localSheetId="0">'Приложение 7 Общее'!$A$1:$O$128</definedName>
  </definedNames>
  <calcPr fullCalcOnLoad="1"/>
</workbook>
</file>

<file path=xl/sharedStrings.xml><?xml version="1.0" encoding="utf-8"?>
<sst xmlns="http://schemas.openxmlformats.org/spreadsheetml/2006/main" count="372" uniqueCount="142">
  <si>
    <t>,</t>
  </si>
  <si>
    <t>Начальная (максимальная) цена контракта, руб.**</t>
  </si>
  <si>
    <t>Таблица для обоснования начальной (максимальной) цены контракта при выборе метода сопоставимых рыночных цен (анализа рынка)</t>
  </si>
  <si>
    <t>(указывается предмет государственного контракта/договора)</t>
  </si>
  <si>
    <t>Обоснование начальной (максимальной) цены  контракта (лота)</t>
  </si>
  <si>
    <t>№</t>
  </si>
  <si>
    <t>Ед. изм</t>
  </si>
  <si>
    <t>Однородность совокупности значений выявленных цен, используемых в расчете Н(М)ЦК, ЦКЕП</t>
  </si>
  <si>
    <t>Н(М)ЦК, ЦКЕП, определяемая методом сопоставимых рыночных цен (анализа рынка)*</t>
  </si>
  <si>
    <t>Применяемый коэффициент</t>
  </si>
  <si>
    <t xml:space="preserve">Средняя арифметическая цена за единицу     &lt;ц&gt; </t>
  </si>
  <si>
    <t>Среднее квадратичное отклонение</t>
  </si>
  <si>
    <r>
      <t xml:space="preserve">коэффициент вариации цен V (%)           </t>
    </r>
    <r>
      <rPr>
        <i/>
        <sz val="12"/>
        <rFont val="Times New Roman"/>
        <family val="1"/>
      </rPr>
      <t xml:space="preserve">         (не должен превышать 33%)</t>
    </r>
  </si>
  <si>
    <r>
      <rPr>
        <b/>
        <sz val="12"/>
        <rFont val="Times New Roman"/>
        <family val="1"/>
      </rPr>
      <t>Расчет Н(М)ЦК по формуле</t>
    </r>
    <r>
      <rPr>
        <sz val="12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</si>
  <si>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Используемый метод определения начальной (максимальной) цены контракта - метод сопоставимых рыночных цен (анализа рынка)</t>
  </si>
  <si>
    <t>Наименование товара, работы, услуги, входящих в объект закупки</t>
  </si>
  <si>
    <r>
      <t>Источник цены №4 ______________
 (</t>
    </r>
    <r>
      <rPr>
        <vertAlign val="superscript"/>
        <sz val="10"/>
        <rFont val="Times New Roman"/>
        <family val="1"/>
      </rPr>
      <t>реквизиты документа)</t>
    </r>
  </si>
  <si>
    <r>
      <t>Источник цены №5 ______________
 (</t>
    </r>
    <r>
      <rPr>
        <vertAlign val="superscript"/>
        <sz val="10"/>
        <rFont val="Times New Roman"/>
        <family val="1"/>
      </rPr>
      <t>реквизиты документа)</t>
    </r>
  </si>
  <si>
    <t>Общее кол-во</t>
  </si>
  <si>
    <t>Основные характеристики закупаемого товара, работ, услуг (ФОРМАТ)</t>
  </si>
  <si>
    <t xml:space="preserve">Работник контрактной службы/контрактный"
управляющий:                                                    ________________________Т.М. Казакова
                                                                           (подпись)                     (инициалы, фамилия)    
    "__" ______________ 2020 г.
</t>
  </si>
  <si>
    <t xml:space="preserve">УТВЕРЖДАЮ
Главный врач
ЧУЗ "РЖД-МЕДИЦИНА" г.Новороссийск
_ __________________________ М.В. Бакланов
«____» _________________2020 год
</t>
  </si>
  <si>
    <t>Дата подготовки обоснования начальной (максимальной) цены контракта 12.08.2020 г.</t>
  </si>
  <si>
    <t xml:space="preserve">Источник цены № 1 Коммерческое предложение Исх. № б/н от 12.08.2020г., Вход № б/н от 12.08.2020г.
</t>
  </si>
  <si>
    <t xml:space="preserve">OptiBond Solo Plus (5мл) однокомпонет адгезив Kerr  </t>
  </si>
  <si>
    <t xml:space="preserve">Травекс 37 гель для травления (3,5мл) Омега-Дент    </t>
  </si>
  <si>
    <t>Валики ватн. Медиц. Стомат. Хлопк №2((10*38мм)2000шт. Mercator Medical</t>
  </si>
  <si>
    <t>Светоотв.гибрид.комп.,набор (4шпр*4гр)Ivoclar Te-Econom Plus Intro Pack</t>
  </si>
  <si>
    <t>FiltekZ 550 универс.наногибридн композит ,набор (8шпр*4гр,Bond 2 ) 3M ESPE</t>
  </si>
  <si>
    <t>Дентин-паста(50г) СтомаДент</t>
  </si>
  <si>
    <t>Девит –Арс (6,5гр) мышьяк.паста Владмива</t>
  </si>
  <si>
    <t xml:space="preserve">Enhance Finishing Disc селик.полировочная головка ,диск (1шт) Dentsply </t>
  </si>
  <si>
    <t>штрипсы метал 30мкм,красные(5шт) АГРИ</t>
  </si>
  <si>
    <t xml:space="preserve">Clean Polish паста для полировки зуб(50гр.) Kerr </t>
  </si>
  <si>
    <t xml:space="preserve">Detartrine Z паста с цирконом (45гр)  Septodont </t>
  </si>
  <si>
    <t>Detartrine  паста (45гр)  Septodont</t>
  </si>
  <si>
    <t>диски шлифов. с мет втулк,диам 16мм(4 цвета)(40шт+дискодерж)TOP BM</t>
  </si>
  <si>
    <t xml:space="preserve">Life (12гр база+12гркатализ) Kerr </t>
  </si>
  <si>
    <r>
      <rPr>
        <sz val="12"/>
        <color indexed="8"/>
        <rFont val="Times New Roman"/>
        <family val="1"/>
      </rPr>
      <t xml:space="preserve">Septo-pack (60гр ) Septodont </t>
    </r>
  </si>
  <si>
    <t xml:space="preserve">«КП-Пласт антимикробный»  Пластина (5 х 10 см) </t>
  </si>
  <si>
    <t>Coe-Pak Handmix(90гр+90гр)для пародонт повязок  GC</t>
  </si>
  <si>
    <t>Arti-Check 40мк,синяя,прямая (200 лист) bausch</t>
  </si>
  <si>
    <t>Hanel артикуляц бумагапрям,красн 200мкм (300шт)</t>
  </si>
  <si>
    <t>Labor O-Spray-артикуляц спрей,синий (75мл)S&amp;S Scheftner</t>
  </si>
  <si>
    <t xml:space="preserve">Гемостаб ALCL 3 (13мл) омега- дент </t>
  </si>
  <si>
    <t xml:space="preserve">Бумажные штифты (МЕТА) конус 02(200шт.)  20   Медента </t>
  </si>
  <si>
    <t xml:space="preserve">Бумажные штифты (МЕТА) конус 02(200шт.)  25  Медента </t>
  </si>
  <si>
    <t xml:space="preserve">Бумажные штифты (МЕТА) конус 02(200шт.)  30  Медента </t>
  </si>
  <si>
    <t>Бумажные штифты (МЕТА) конус 02(200шт.)  35  Медента</t>
  </si>
  <si>
    <t xml:space="preserve">Бумажные штифты (МЕТА) конус 02(200шт.)  40  Медента </t>
  </si>
  <si>
    <t>Гуттаперч штифты  (МЕТА) конус 02(120шт.)  25  Медента</t>
  </si>
  <si>
    <t>Гуттаперч штифты  (МЕТА) конус 02(120шт.)  30  Медента</t>
  </si>
  <si>
    <t xml:space="preserve">Гуттаперч штифты  (МЕТА) конус 02(120шт.)  35  Медента </t>
  </si>
  <si>
    <t xml:space="preserve">Гуттаперч штифты  (МЕТА) конус 02(120шт.)  40  Медента </t>
  </si>
  <si>
    <t>Гуттаперч штифты  (МЕТА) конус 02(120шт.)  20  Медента</t>
  </si>
  <si>
    <t>VDW Pro-Endo H-Files25мм 20 (6шт)</t>
  </si>
  <si>
    <t>VDW Pro-Endo H-Files31мм 20 (6шт)</t>
  </si>
  <si>
    <t>VDW Pro-Endo H-Files31мм 25 (6шт)</t>
  </si>
  <si>
    <t xml:space="preserve">VDW Pro-Endo H-Files25мм 25  (6шт) </t>
  </si>
  <si>
    <t>VDW Pro-Endo H-Files25мм 30 (6шт)</t>
  </si>
  <si>
    <t>VDW Pro-Endo H-Files25мм 35 (6шт)</t>
  </si>
  <si>
    <t>VDW Pro-Endo H-Files25мм 40 (6шт)</t>
  </si>
  <si>
    <t>VDW Pro-Endo К-Files 25мм 20 (6шт)</t>
  </si>
  <si>
    <t>VDW Pro-Endo К-Files 31мм 25 (6шт)</t>
  </si>
  <si>
    <t>VDW Pro-Endo К-Files 25мм 25 (6шт)</t>
  </si>
  <si>
    <t>VDW Pro-Endo К-Files 25мм 30 (6шт)</t>
  </si>
  <si>
    <t>VDW Pro-Endo К-Files 25мм 35 (6шт)</t>
  </si>
  <si>
    <t xml:space="preserve">VDW Pro-Endo К-Files25мм  40 (6шт) </t>
  </si>
  <si>
    <t xml:space="preserve">VDW Pro-Endo Root Fillers 25мм (4шт) </t>
  </si>
  <si>
    <t xml:space="preserve">VDW Pro-Endo К-Reamers 25мм 20 (6шт) </t>
  </si>
  <si>
    <t>VDW Pro-Endo К-Reamers 25мм  25(6шт)</t>
  </si>
  <si>
    <t>VDW Pro-Endo К-Reamers 25мм 30 (6шт)</t>
  </si>
  <si>
    <t xml:space="preserve">VDW Pro-Endo К-Reamers 25мм 35 (6шт) </t>
  </si>
  <si>
    <t>VDW Pro-Endo К-Reamers 25мм 40 (6шт)</t>
  </si>
  <si>
    <t>Нон-Арсеник  (6,5г) Омега Дент</t>
  </si>
  <si>
    <t xml:space="preserve">Белодез3%(250мл) Владмива </t>
  </si>
  <si>
    <t>Бинт йодоформный  марлевый (2,5*1см)Владмива</t>
  </si>
  <si>
    <t xml:space="preserve">Эпоксидин (4мл*4мл) Технодент </t>
  </si>
  <si>
    <t xml:space="preserve">Жидкость для высушивания и обезжир (13мл)Омегадент </t>
  </si>
  <si>
    <t>Кальсепт (2шп*2,5мл) ОмегаДент</t>
  </si>
  <si>
    <t>Штифты внутрикан,латунные(ШВП),набор№1(66шт+2ключа)</t>
  </si>
  <si>
    <t>Zhermack Univer  Tray Adhesive (10мл)</t>
  </si>
  <si>
    <t>Coltene Speedex Putty C-базовый слой(910мл)</t>
  </si>
  <si>
    <t>Coltene Speedex Universal Activator-C активатор(60мл)</t>
  </si>
  <si>
    <t>Mueller-Omnicron Alphasil-C (900мл+150мл+60мл)</t>
  </si>
  <si>
    <t>Zhermack Zetaplus L Intro  Kit-C набор (900+140+60)</t>
  </si>
  <si>
    <t>Zhermack Hydrogum 5 (453г)</t>
  </si>
  <si>
    <t>Finishing Drill развертка №1(2шт) VDW DT</t>
  </si>
  <si>
    <t xml:space="preserve">Беззольные пины розовые (60шт) Duralay </t>
  </si>
  <si>
    <t>Бор ТВС турб.Н4МСL012 Komet</t>
  </si>
  <si>
    <t xml:space="preserve">Полир обычный 9696204060 Komet </t>
  </si>
  <si>
    <t>Полир с алмаз.покрыт. 9523UF 030 Komet</t>
  </si>
  <si>
    <t>Иглы карпульные "Hogen" 25мм 100шт</t>
  </si>
  <si>
    <t>Иглы карпульные "Hogen" 16мм 100шт</t>
  </si>
  <si>
    <t>ТЕТРИК N-CERAM A2,А3,А3,5 ,В2 intro Pac 4*3,5 гр IVOCLAR</t>
  </si>
  <si>
    <t>ТЕТРИК N-Flow 2гр  A2  IVOCLAR</t>
  </si>
  <si>
    <t>Щетка полиров.нейлонов для угл.наконеч пламя GC</t>
  </si>
  <si>
    <t>Щетка полиров.нейлонов для угл.наконеч чашка GC</t>
  </si>
  <si>
    <t>шт</t>
  </si>
  <si>
    <t>Салфетки для обработки поверхностей в мягкой упак 200 шт DENTIRO</t>
  </si>
  <si>
    <t>Крезодент-паста 25г</t>
  </si>
  <si>
    <t>упак</t>
  </si>
  <si>
    <t>Крезодент паста (25г)Владмива</t>
  </si>
  <si>
    <t xml:space="preserve">Gingy-Pak Z-Twist MAX( 00) –ретракционная нить с эпинефрином (247см) </t>
  </si>
  <si>
    <r>
      <rPr>
        <sz val="12"/>
        <color indexed="8"/>
        <rFont val="Times New Roman"/>
        <family val="1"/>
      </rPr>
      <t>Coltene Speedex Light Body-C-коррег.слой (140мл</t>
    </r>
    <r>
      <rPr>
        <b/>
        <sz val="12"/>
        <color indexed="8"/>
        <rFont val="Times New Roman"/>
        <family val="1"/>
      </rPr>
      <t xml:space="preserve">) </t>
    </r>
  </si>
  <si>
    <t>Бор алмаз. Турб. 5801314016  Komet</t>
  </si>
  <si>
    <t>Бор алмаз. Турб. 5801314023   Komet</t>
  </si>
  <si>
    <t>Бор алмаз. Турб. 6801314016  Komet</t>
  </si>
  <si>
    <t>Бор алмаз. Турб. 6801314029   Komet</t>
  </si>
  <si>
    <t>Бор алмаз. Турб. 805314016 Komet</t>
  </si>
  <si>
    <t>Бор алмаз. Турб. 6805314014  Komet</t>
  </si>
  <si>
    <t>Бор алмаз. Турб. 6830L314016 Komet</t>
  </si>
  <si>
    <t>Бор алмаз. Турб. 8852314014  Komet</t>
  </si>
  <si>
    <t>Бор алмаз. Турб. 8852EF314014  Komet</t>
  </si>
  <si>
    <t xml:space="preserve">Бор алмаз. Турб. 8368L314016  Komet </t>
  </si>
  <si>
    <t xml:space="preserve">бор ТВС турб.Н135F314014  Komet </t>
  </si>
  <si>
    <t>Бор алмаз. Турб. 368EF314023  Komet</t>
  </si>
  <si>
    <t>Матрицы № 1.198 секционные  (набор 30шт)</t>
  </si>
  <si>
    <t xml:space="preserve">Кариес индикатор гель (2шпр.*2,5мл) </t>
  </si>
  <si>
    <t>Пульпосептин паста (10гр) Омега Дент</t>
  </si>
  <si>
    <t>Пульпоэкстракторы ПЭ-«КМИЗ» короткие (500шт)</t>
  </si>
  <si>
    <t>Предметы для стоматологии</t>
  </si>
  <si>
    <r>
      <t>С</t>
    </r>
    <r>
      <rPr>
        <sz val="12"/>
        <color indexed="8"/>
        <rFont val="Times New Roman"/>
        <family val="1"/>
      </rPr>
      <t xml:space="preserve">прей-смазка для наконечник(500мл) DCOli500 </t>
    </r>
  </si>
  <si>
    <t>Жидкотек композит светов отверж(2шпр*2гр) Spident EsFlow A2</t>
  </si>
  <si>
    <t>Жидкотек композит светов отверж(2шпр*2гр) Spident EsFlow A3</t>
  </si>
  <si>
    <t>Жидкотек композит светов отверж(2шпр*2гр) Spident EsFlow A3,5</t>
  </si>
  <si>
    <t xml:space="preserve">Аппликаторы сред.Fine(100шт) Euronda  </t>
  </si>
  <si>
    <t>Аппликаторы больш.Fine(100шт) Euronda</t>
  </si>
  <si>
    <t>Крезодент жидкость 5мл</t>
  </si>
  <si>
    <r>
      <rPr>
        <sz val="12"/>
        <color indexed="8"/>
        <rFont val="Times New Roman"/>
        <family val="1"/>
      </rPr>
      <t>Lonosit Baseliner (0,33гр)</t>
    </r>
  </si>
  <si>
    <t>Диплен –дента Л (с линкомицином)</t>
  </si>
  <si>
    <t>Диплен –дента М (с метронидазолом)</t>
  </si>
  <si>
    <t xml:space="preserve">«КП-Пласт вита» Пластина (5 х 10 см) </t>
  </si>
  <si>
    <t>Капрамин жидкость (30мл)</t>
  </si>
  <si>
    <t>Пульпевит №1 (15мл)</t>
  </si>
  <si>
    <t>RC-PREP расшир.каналов (2шпр.*9г)Premier Dental</t>
  </si>
  <si>
    <t xml:space="preserve">Фенопласт жидкость (13мл) Омега Дент </t>
  </si>
  <si>
    <t>Цемион универсальный А3 (20г+10мл)</t>
  </si>
  <si>
    <t xml:space="preserve">Mailefer Unimetric 208L (6шт)Dentsply </t>
  </si>
  <si>
    <t>Кальцимол ЛЦ (2шпр.*5г) VOCO</t>
  </si>
  <si>
    <t>Иглы карпульные "Hogen" 35мм 100шт</t>
  </si>
  <si>
    <t>Альвостаз, губка (30шт)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</si>
</sst>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[$-FC19]d\ mmmm\ yyyy\ &quot;г.&quot;"/>
    <numFmt numFmtId="179" formatCode="#,##0.00\ _₽"/>
    <numFmt numFmtId="180" formatCode="[$-F800]dddd\,\ mmmm\ dd\,\ yyyy"/>
    <numFmt numFmtId="181" formatCode="0.0000000"/>
    <numFmt numFmtId="182" formatCode="0.00000000"/>
    <numFmt numFmtId="183" formatCode="0.000000"/>
    <numFmt numFmtId="184" formatCode="0.00000"/>
    <numFmt numFmtId="185" formatCode="0.0000"/>
  </numFmts>
  <fonts count="47">
    <font>
      <sz val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8" fillId="0" borderId="0" xfId="0" applyFont="1" applyFill="1" applyAlignment="1">
      <alignment wrapText="1"/>
    </xf>
    <xf numFmtId="0" fontId="1" fillId="0" borderId="11" xfId="0" applyFont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wrapText="1"/>
    </xf>
    <xf numFmtId="0" fontId="8" fillId="0" borderId="16" xfId="0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46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center" vertical="center"/>
    </xf>
    <xf numFmtId="0" fontId="46" fillId="32" borderId="10" xfId="0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9</xdr:row>
      <xdr:rowOff>942975</xdr:rowOff>
    </xdr:from>
    <xdr:to>
      <xdr:col>14</xdr:col>
      <xdr:colOff>0</xdr:colOff>
      <xdr:row>9</xdr:row>
      <xdr:rowOff>1295400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74375" y="7124700"/>
          <a:ext cx="1419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9</xdr:row>
      <xdr:rowOff>942975</xdr:rowOff>
    </xdr:from>
    <xdr:to>
      <xdr:col>12</xdr:col>
      <xdr:colOff>1133475</xdr:colOff>
      <xdr:row>9</xdr:row>
      <xdr:rowOff>1381125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93225" y="7124700"/>
          <a:ext cx="11144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0"/>
  <sheetViews>
    <sheetView tabSelected="1" zoomScaleSheetLayoutView="76" zoomScalePageLayoutView="0" workbookViewId="0" topLeftCell="A1">
      <selection activeCell="B125" sqref="B125"/>
    </sheetView>
  </sheetViews>
  <sheetFormatPr defaultColWidth="9.00390625" defaultRowHeight="12.75"/>
  <cols>
    <col min="1" max="1" width="8.625" style="4" customWidth="1"/>
    <col min="2" max="2" width="65.00390625" style="4" customWidth="1"/>
    <col min="3" max="3" width="72.75390625" style="4" customWidth="1"/>
    <col min="4" max="4" width="19.00390625" style="5" customWidth="1"/>
    <col min="5" max="5" width="17.25390625" style="5" bestFit="1" customWidth="1"/>
    <col min="6" max="10" width="14.375" style="5" customWidth="1"/>
    <col min="11" max="11" width="13.125" style="5" customWidth="1"/>
    <col min="12" max="13" width="20.75390625" style="4" customWidth="1"/>
    <col min="14" max="14" width="18.875" style="4" customWidth="1"/>
    <col min="15" max="15" width="17.125" style="4" customWidth="1"/>
    <col min="16" max="16" width="12.625" style="4" customWidth="1"/>
    <col min="17" max="16384" width="9.125" style="4" customWidth="1"/>
  </cols>
  <sheetData>
    <row r="1" spans="1:15" ht="142.5" customHeight="1">
      <c r="A1" s="5"/>
      <c r="B1" s="5"/>
      <c r="C1" s="5"/>
      <c r="I1" s="10"/>
      <c r="J1" s="10"/>
      <c r="K1" s="10"/>
      <c r="L1" s="45" t="s">
        <v>21</v>
      </c>
      <c r="M1" s="45"/>
      <c r="N1" s="45"/>
      <c r="O1" s="45"/>
    </row>
    <row r="2" spans="1:15" ht="33" customHeight="1">
      <c r="A2" s="46" t="s">
        <v>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21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3"/>
      <c r="M3" s="13"/>
      <c r="N3" s="13"/>
      <c r="O3" s="13"/>
    </row>
    <row r="4" spans="1:15" ht="37.5" customHeight="1">
      <c r="A4" s="39" t="s">
        <v>121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15" ht="21" customHeight="1">
      <c r="A5" s="37" t="s">
        <v>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5"/>
      <c r="M5" s="5"/>
      <c r="N5" s="5"/>
      <c r="O5" s="5"/>
    </row>
    <row r="6" spans="1:15" ht="21" customHeight="1">
      <c r="A6" s="38" t="s">
        <v>22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5"/>
      <c r="M6" s="5"/>
      <c r="N6" s="5"/>
      <c r="O6" s="5"/>
    </row>
    <row r="7" spans="1:15" ht="41.25" customHeight="1">
      <c r="A7" s="36" t="s">
        <v>14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5"/>
      <c r="M7" s="5"/>
      <c r="N7" s="5"/>
      <c r="O7" s="5"/>
    </row>
    <row r="8" spans="1:11" ht="42" customHeight="1">
      <c r="A8" s="34" t="s">
        <v>2</v>
      </c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15" ht="127.5" customHeight="1">
      <c r="A9" s="40" t="s">
        <v>5</v>
      </c>
      <c r="B9" s="47" t="s">
        <v>15</v>
      </c>
      <c r="C9" s="40" t="s">
        <v>19</v>
      </c>
      <c r="D9" s="40" t="s">
        <v>6</v>
      </c>
      <c r="E9" s="40" t="s">
        <v>18</v>
      </c>
      <c r="F9" s="17"/>
      <c r="G9" s="17"/>
      <c r="H9" s="17"/>
      <c r="I9" s="17"/>
      <c r="J9" s="17"/>
      <c r="K9" s="18"/>
      <c r="L9" s="42" t="s">
        <v>7</v>
      </c>
      <c r="M9" s="43"/>
      <c r="N9" s="44"/>
      <c r="O9" s="6" t="s">
        <v>8</v>
      </c>
    </row>
    <row r="10" spans="1:15" ht="327" customHeight="1">
      <c r="A10" s="41"/>
      <c r="B10" s="48"/>
      <c r="C10" s="41"/>
      <c r="D10" s="41"/>
      <c r="E10" s="41"/>
      <c r="F10" s="16" t="s">
        <v>23</v>
      </c>
      <c r="G10" s="16" t="s">
        <v>23</v>
      </c>
      <c r="H10" s="16" t="s">
        <v>23</v>
      </c>
      <c r="I10" s="11" t="s">
        <v>16</v>
      </c>
      <c r="J10" s="11" t="s">
        <v>17</v>
      </c>
      <c r="K10" s="7" t="s">
        <v>9</v>
      </c>
      <c r="L10" s="6" t="s">
        <v>10</v>
      </c>
      <c r="M10" s="6" t="s">
        <v>11</v>
      </c>
      <c r="N10" s="8" t="s">
        <v>12</v>
      </c>
      <c r="O10" s="9" t="s">
        <v>13</v>
      </c>
    </row>
    <row r="11" spans="1:16" ht="30" customHeight="1">
      <c r="A11" s="20">
        <v>1</v>
      </c>
      <c r="B11" s="32" t="s">
        <v>24</v>
      </c>
      <c r="C11" s="32" t="s">
        <v>24</v>
      </c>
      <c r="D11" s="28" t="s">
        <v>98</v>
      </c>
      <c r="E11" s="28">
        <v>4</v>
      </c>
      <c r="F11" s="24">
        <v>2409</v>
      </c>
      <c r="G11" s="24">
        <v>2480</v>
      </c>
      <c r="H11" s="24">
        <v>2550</v>
      </c>
      <c r="I11" s="11"/>
      <c r="J11" s="11"/>
      <c r="K11" s="7"/>
      <c r="L11" s="21">
        <f aca="true" t="shared" si="0" ref="L11:L125">(F11+G11+H11)/3</f>
        <v>2479.6666666666665</v>
      </c>
      <c r="M11" s="22">
        <f aca="true" t="shared" si="1" ref="M11:M125">STDEV(F11:J11)</f>
        <v>70.50059101407558</v>
      </c>
      <c r="N11" s="23">
        <f aca="true" t="shared" si="2" ref="N11:N125">M11/L11*100</f>
        <v>2.843147910232918</v>
      </c>
      <c r="O11" s="25">
        <f aca="true" t="shared" si="3" ref="O11:O125">L11*E11</f>
        <v>9918.666666666666</v>
      </c>
      <c r="P11" s="30"/>
    </row>
    <row r="12" spans="1:16" ht="30" customHeight="1">
      <c r="A12" s="20">
        <f>1+A11</f>
        <v>2</v>
      </c>
      <c r="B12" s="32" t="s">
        <v>25</v>
      </c>
      <c r="C12" s="32" t="s">
        <v>25</v>
      </c>
      <c r="D12" s="28" t="s">
        <v>101</v>
      </c>
      <c r="E12" s="28">
        <v>6</v>
      </c>
      <c r="F12" s="24">
        <v>388</v>
      </c>
      <c r="G12" s="24">
        <v>400</v>
      </c>
      <c r="H12" s="24">
        <v>410</v>
      </c>
      <c r="I12" s="11"/>
      <c r="J12" s="11"/>
      <c r="K12" s="7"/>
      <c r="L12" s="21">
        <f t="shared" si="0"/>
        <v>399.3333333333333</v>
      </c>
      <c r="M12" s="22">
        <f t="shared" si="1"/>
        <v>11.015141094572645</v>
      </c>
      <c r="N12" s="23">
        <f t="shared" si="2"/>
        <v>2.7583825779397273</v>
      </c>
      <c r="O12" s="25">
        <f t="shared" si="3"/>
        <v>2396</v>
      </c>
      <c r="P12" s="30"/>
    </row>
    <row r="13" spans="1:16" ht="30" customHeight="1">
      <c r="A13" s="20">
        <f aca="true" t="shared" si="4" ref="A13:A76">1+A12</f>
        <v>3</v>
      </c>
      <c r="B13" s="32" t="s">
        <v>26</v>
      </c>
      <c r="C13" s="32" t="s">
        <v>26</v>
      </c>
      <c r="D13" s="28" t="s">
        <v>101</v>
      </c>
      <c r="E13" s="28">
        <v>8</v>
      </c>
      <c r="F13" s="24">
        <v>837</v>
      </c>
      <c r="G13" s="24">
        <v>860</v>
      </c>
      <c r="H13" s="24">
        <v>885</v>
      </c>
      <c r="I13" s="11"/>
      <c r="J13" s="11"/>
      <c r="K13" s="7"/>
      <c r="L13" s="21">
        <f t="shared" si="0"/>
        <v>860.6666666666666</v>
      </c>
      <c r="M13" s="22">
        <f t="shared" si="1"/>
        <v>24.006943440039503</v>
      </c>
      <c r="N13" s="23">
        <f t="shared" si="2"/>
        <v>2.7893427699503683</v>
      </c>
      <c r="O13" s="25">
        <f t="shared" si="3"/>
        <v>6885.333333333333</v>
      </c>
      <c r="P13" s="30"/>
    </row>
    <row r="14" spans="1:16" ht="30" customHeight="1">
      <c r="A14" s="20">
        <f t="shared" si="4"/>
        <v>4</v>
      </c>
      <c r="B14" s="32" t="s">
        <v>126</v>
      </c>
      <c r="C14" s="32" t="s">
        <v>126</v>
      </c>
      <c r="D14" s="28" t="s">
        <v>101</v>
      </c>
      <c r="E14" s="28">
        <v>6</v>
      </c>
      <c r="F14" s="24">
        <v>196</v>
      </c>
      <c r="G14" s="24">
        <v>200</v>
      </c>
      <c r="H14" s="24">
        <v>206</v>
      </c>
      <c r="I14" s="11"/>
      <c r="J14" s="11"/>
      <c r="K14" s="7"/>
      <c r="L14" s="21">
        <f t="shared" si="0"/>
        <v>200.66666666666666</v>
      </c>
      <c r="M14" s="22">
        <f t="shared" si="1"/>
        <v>5.033222956847408</v>
      </c>
      <c r="N14" s="23">
        <f t="shared" si="2"/>
        <v>2.508250642947213</v>
      </c>
      <c r="O14" s="25">
        <f t="shared" si="3"/>
        <v>1204</v>
      </c>
      <c r="P14" s="30"/>
    </row>
    <row r="15" spans="1:16" ht="30" customHeight="1">
      <c r="A15" s="20">
        <f t="shared" si="4"/>
        <v>5</v>
      </c>
      <c r="B15" s="32" t="s">
        <v>127</v>
      </c>
      <c r="C15" s="32" t="s">
        <v>127</v>
      </c>
      <c r="D15" s="28" t="s">
        <v>101</v>
      </c>
      <c r="E15" s="28">
        <v>6</v>
      </c>
      <c r="F15" s="24">
        <v>196</v>
      </c>
      <c r="G15" s="24">
        <v>200</v>
      </c>
      <c r="H15" s="24">
        <v>206</v>
      </c>
      <c r="I15" s="11"/>
      <c r="J15" s="11"/>
      <c r="K15" s="7"/>
      <c r="L15" s="21">
        <f t="shared" si="0"/>
        <v>200.66666666666666</v>
      </c>
      <c r="M15" s="22">
        <f t="shared" si="1"/>
        <v>5.033222956847408</v>
      </c>
      <c r="N15" s="23">
        <f t="shared" si="2"/>
        <v>2.508250642947213</v>
      </c>
      <c r="O15" s="25">
        <f t="shared" si="3"/>
        <v>1204</v>
      </c>
      <c r="P15" s="30"/>
    </row>
    <row r="16" spans="1:16" ht="30" customHeight="1">
      <c r="A16" s="20">
        <f t="shared" si="4"/>
        <v>6</v>
      </c>
      <c r="B16" s="32" t="s">
        <v>122</v>
      </c>
      <c r="C16" s="32" t="s">
        <v>122</v>
      </c>
      <c r="D16" s="28" t="s">
        <v>98</v>
      </c>
      <c r="E16" s="28">
        <v>4</v>
      </c>
      <c r="F16" s="24">
        <v>376</v>
      </c>
      <c r="G16" s="24">
        <v>380</v>
      </c>
      <c r="H16" s="24">
        <v>391</v>
      </c>
      <c r="I16" s="11"/>
      <c r="J16" s="11"/>
      <c r="K16" s="7"/>
      <c r="L16" s="21">
        <f t="shared" si="0"/>
        <v>382.3333333333333</v>
      </c>
      <c r="M16" s="22">
        <f t="shared" si="1"/>
        <v>7.767453465154653</v>
      </c>
      <c r="N16" s="23">
        <f t="shared" si="2"/>
        <v>2.031592013553963</v>
      </c>
      <c r="O16" s="25">
        <f t="shared" si="3"/>
        <v>1529.3333333333333</v>
      </c>
      <c r="P16" s="30"/>
    </row>
    <row r="17" spans="1:16" ht="30" customHeight="1">
      <c r="A17" s="20">
        <f t="shared" si="4"/>
        <v>7</v>
      </c>
      <c r="B17" s="32" t="s">
        <v>123</v>
      </c>
      <c r="C17" s="32" t="s">
        <v>123</v>
      </c>
      <c r="D17" s="28" t="s">
        <v>101</v>
      </c>
      <c r="E17" s="28">
        <v>10</v>
      </c>
      <c r="F17" s="24">
        <v>1242</v>
      </c>
      <c r="G17" s="24">
        <v>1280</v>
      </c>
      <c r="H17" s="24">
        <v>1318</v>
      </c>
      <c r="I17" s="11"/>
      <c r="J17" s="11"/>
      <c r="K17" s="7"/>
      <c r="L17" s="21">
        <f t="shared" si="0"/>
        <v>1280</v>
      </c>
      <c r="M17" s="22">
        <f t="shared" si="1"/>
        <v>38</v>
      </c>
      <c r="N17" s="23">
        <f t="shared" si="2"/>
        <v>2.96875</v>
      </c>
      <c r="O17" s="25">
        <f t="shared" si="3"/>
        <v>12800</v>
      </c>
      <c r="P17" s="30"/>
    </row>
    <row r="18" spans="1:16" ht="30" customHeight="1">
      <c r="A18" s="20">
        <f t="shared" si="4"/>
        <v>8</v>
      </c>
      <c r="B18" s="32" t="s">
        <v>124</v>
      </c>
      <c r="C18" s="32" t="s">
        <v>124</v>
      </c>
      <c r="D18" s="28" t="s">
        <v>101</v>
      </c>
      <c r="E18" s="28">
        <v>10</v>
      </c>
      <c r="F18" s="24">
        <v>1242</v>
      </c>
      <c r="G18" s="24">
        <v>1280</v>
      </c>
      <c r="H18" s="24">
        <v>1318</v>
      </c>
      <c r="I18" s="11"/>
      <c r="J18" s="11"/>
      <c r="K18" s="7"/>
      <c r="L18" s="21">
        <f t="shared" si="0"/>
        <v>1280</v>
      </c>
      <c r="M18" s="22">
        <f t="shared" si="1"/>
        <v>38</v>
      </c>
      <c r="N18" s="23">
        <f t="shared" si="2"/>
        <v>2.96875</v>
      </c>
      <c r="O18" s="25">
        <f t="shared" si="3"/>
        <v>12800</v>
      </c>
      <c r="P18" s="30"/>
    </row>
    <row r="19" spans="1:16" ht="30" customHeight="1">
      <c r="A19" s="20">
        <f t="shared" si="4"/>
        <v>9</v>
      </c>
      <c r="B19" s="32" t="s">
        <v>125</v>
      </c>
      <c r="C19" s="32" t="s">
        <v>125</v>
      </c>
      <c r="D19" s="28" t="s">
        <v>101</v>
      </c>
      <c r="E19" s="28">
        <v>10</v>
      </c>
      <c r="F19" s="24">
        <v>1242</v>
      </c>
      <c r="G19" s="24">
        <v>1280</v>
      </c>
      <c r="H19" s="24">
        <v>1318</v>
      </c>
      <c r="I19" s="11"/>
      <c r="J19" s="11"/>
      <c r="K19" s="7"/>
      <c r="L19" s="21">
        <f t="shared" si="0"/>
        <v>1280</v>
      </c>
      <c r="M19" s="22">
        <f t="shared" si="1"/>
        <v>38</v>
      </c>
      <c r="N19" s="23">
        <f t="shared" si="2"/>
        <v>2.96875</v>
      </c>
      <c r="O19" s="25">
        <f t="shared" si="3"/>
        <v>12800</v>
      </c>
      <c r="P19" s="30"/>
    </row>
    <row r="20" spans="1:16" ht="30" customHeight="1">
      <c r="A20" s="20">
        <f t="shared" si="4"/>
        <v>10</v>
      </c>
      <c r="B20" s="32" t="s">
        <v>27</v>
      </c>
      <c r="C20" s="32" t="s">
        <v>27</v>
      </c>
      <c r="D20" s="28" t="s">
        <v>101</v>
      </c>
      <c r="E20" s="28">
        <v>4</v>
      </c>
      <c r="F20" s="24">
        <v>3170</v>
      </c>
      <c r="G20" s="24">
        <v>3260</v>
      </c>
      <c r="H20" s="24">
        <v>3330</v>
      </c>
      <c r="I20" s="11"/>
      <c r="J20" s="11"/>
      <c r="K20" s="7"/>
      <c r="L20" s="21">
        <f t="shared" si="0"/>
        <v>3253.3333333333335</v>
      </c>
      <c r="M20" s="22">
        <f t="shared" si="1"/>
        <v>80.2080627701103</v>
      </c>
      <c r="N20" s="23">
        <f t="shared" si="2"/>
        <v>2.465411765474702</v>
      </c>
      <c r="O20" s="25">
        <f t="shared" si="3"/>
        <v>13013.333333333334</v>
      </c>
      <c r="P20" s="30"/>
    </row>
    <row r="21" spans="1:16" ht="30" customHeight="1">
      <c r="A21" s="20">
        <f t="shared" si="4"/>
        <v>11</v>
      </c>
      <c r="B21" s="32" t="s">
        <v>28</v>
      </c>
      <c r="C21" s="32" t="s">
        <v>28</v>
      </c>
      <c r="D21" s="28" t="s">
        <v>101</v>
      </c>
      <c r="E21" s="28">
        <v>4</v>
      </c>
      <c r="F21" s="24">
        <v>21950</v>
      </c>
      <c r="G21" s="24">
        <v>22600</v>
      </c>
      <c r="H21" s="24">
        <v>23278</v>
      </c>
      <c r="I21" s="11"/>
      <c r="J21" s="11"/>
      <c r="K21" s="7"/>
      <c r="L21" s="21">
        <f t="shared" si="0"/>
        <v>22609.333333333332</v>
      </c>
      <c r="M21" s="22">
        <f t="shared" si="1"/>
        <v>664.0491949647806</v>
      </c>
      <c r="N21" s="23">
        <f t="shared" si="2"/>
        <v>2.9370578299438903</v>
      </c>
      <c r="O21" s="25">
        <f t="shared" si="3"/>
        <v>90437.33333333333</v>
      </c>
      <c r="P21" s="30"/>
    </row>
    <row r="22" spans="1:16" ht="30" customHeight="1">
      <c r="A22" s="20">
        <f t="shared" si="4"/>
        <v>12</v>
      </c>
      <c r="B22" s="32" t="s">
        <v>29</v>
      </c>
      <c r="C22" s="32" t="s">
        <v>29</v>
      </c>
      <c r="D22" s="28" t="s">
        <v>98</v>
      </c>
      <c r="E22" s="28">
        <v>4</v>
      </c>
      <c r="F22" s="24">
        <v>77</v>
      </c>
      <c r="G22" s="24">
        <v>80</v>
      </c>
      <c r="H22" s="24">
        <v>82</v>
      </c>
      <c r="I22" s="11"/>
      <c r="J22" s="11"/>
      <c r="K22" s="7"/>
      <c r="L22" s="21">
        <f t="shared" si="0"/>
        <v>79.66666666666667</v>
      </c>
      <c r="M22" s="22">
        <f t="shared" si="1"/>
        <v>2.516611478423704</v>
      </c>
      <c r="N22" s="23">
        <f t="shared" si="2"/>
        <v>3.1589265419544397</v>
      </c>
      <c r="O22" s="25">
        <f t="shared" si="3"/>
        <v>318.6666666666667</v>
      </c>
      <c r="P22" s="30"/>
    </row>
    <row r="23" spans="1:16" ht="30" customHeight="1">
      <c r="A23" s="20">
        <f t="shared" si="4"/>
        <v>13</v>
      </c>
      <c r="B23" s="32" t="s">
        <v>100</v>
      </c>
      <c r="C23" s="32" t="s">
        <v>100</v>
      </c>
      <c r="D23" s="28" t="s">
        <v>98</v>
      </c>
      <c r="E23" s="28">
        <v>3</v>
      </c>
      <c r="F23" s="24">
        <v>208</v>
      </c>
      <c r="G23" s="24">
        <v>215</v>
      </c>
      <c r="H23" s="24">
        <v>220</v>
      </c>
      <c r="I23" s="11"/>
      <c r="J23" s="11"/>
      <c r="K23" s="7"/>
      <c r="L23" s="21">
        <f t="shared" si="0"/>
        <v>214.33333333333334</v>
      </c>
      <c r="M23" s="22">
        <f t="shared" si="1"/>
        <v>6.027713773341306</v>
      </c>
      <c r="N23" s="23">
        <f t="shared" si="2"/>
        <v>2.812308136862195</v>
      </c>
      <c r="O23" s="25">
        <f t="shared" si="3"/>
        <v>643</v>
      </c>
      <c r="P23" s="30"/>
    </row>
    <row r="24" spans="1:16" ht="30" customHeight="1">
      <c r="A24" s="20">
        <f t="shared" si="4"/>
        <v>14</v>
      </c>
      <c r="B24" s="32" t="s">
        <v>30</v>
      </c>
      <c r="C24" s="32" t="s">
        <v>30</v>
      </c>
      <c r="D24" s="28" t="s">
        <v>98</v>
      </c>
      <c r="E24" s="28">
        <v>3</v>
      </c>
      <c r="F24" s="24">
        <v>924</v>
      </c>
      <c r="G24" s="24">
        <v>950</v>
      </c>
      <c r="H24" s="24">
        <v>978</v>
      </c>
      <c r="I24" s="11"/>
      <c r="J24" s="11"/>
      <c r="K24" s="7"/>
      <c r="L24" s="21">
        <f t="shared" si="0"/>
        <v>950.6666666666666</v>
      </c>
      <c r="M24" s="22">
        <f t="shared" si="1"/>
        <v>27.006172134037353</v>
      </c>
      <c r="N24" s="23">
        <f t="shared" si="2"/>
        <v>2.8407614446743357</v>
      </c>
      <c r="O24" s="25">
        <f t="shared" si="3"/>
        <v>2852</v>
      </c>
      <c r="P24" s="30"/>
    </row>
    <row r="25" spans="1:16" ht="30" customHeight="1">
      <c r="A25" s="20">
        <f t="shared" si="4"/>
        <v>15</v>
      </c>
      <c r="B25" s="32" t="s">
        <v>117</v>
      </c>
      <c r="C25" s="32" t="s">
        <v>117</v>
      </c>
      <c r="D25" s="28" t="s">
        <v>101</v>
      </c>
      <c r="E25" s="28">
        <v>8</v>
      </c>
      <c r="F25" s="24">
        <v>435</v>
      </c>
      <c r="G25" s="24">
        <v>450</v>
      </c>
      <c r="H25" s="24">
        <v>463</v>
      </c>
      <c r="I25" s="11"/>
      <c r="J25" s="11"/>
      <c r="K25" s="7"/>
      <c r="L25" s="21">
        <f t="shared" si="0"/>
        <v>449.3333333333333</v>
      </c>
      <c r="M25" s="22">
        <f t="shared" si="1"/>
        <v>14.011899704655109</v>
      </c>
      <c r="N25" s="23">
        <f t="shared" si="2"/>
        <v>3.1183753051903063</v>
      </c>
      <c r="O25" s="25">
        <f t="shared" si="3"/>
        <v>3594.6666666666665</v>
      </c>
      <c r="P25" s="30"/>
    </row>
    <row r="26" spans="1:16" ht="30" customHeight="1">
      <c r="A26" s="20">
        <f t="shared" si="4"/>
        <v>16</v>
      </c>
      <c r="B26" s="32" t="s">
        <v>128</v>
      </c>
      <c r="C26" s="32" t="s">
        <v>128</v>
      </c>
      <c r="D26" s="28" t="s">
        <v>98</v>
      </c>
      <c r="E26" s="28">
        <v>4</v>
      </c>
      <c r="F26" s="24">
        <v>127</v>
      </c>
      <c r="G26" s="24">
        <v>130</v>
      </c>
      <c r="H26" s="24">
        <v>220</v>
      </c>
      <c r="I26" s="11"/>
      <c r="J26" s="11"/>
      <c r="K26" s="7"/>
      <c r="L26" s="21">
        <f t="shared" si="0"/>
        <v>159</v>
      </c>
      <c r="M26" s="22">
        <f t="shared" si="1"/>
        <v>52.848841046895245</v>
      </c>
      <c r="N26" s="23">
        <f t="shared" si="2"/>
        <v>33.238264809368076</v>
      </c>
      <c r="O26" s="25">
        <f t="shared" si="3"/>
        <v>636</v>
      </c>
      <c r="P26" s="30"/>
    </row>
    <row r="27" spans="1:16" ht="30" customHeight="1">
      <c r="A27" s="20">
        <f t="shared" si="4"/>
        <v>17</v>
      </c>
      <c r="B27" s="32" t="s">
        <v>31</v>
      </c>
      <c r="C27" s="32" t="s">
        <v>31</v>
      </c>
      <c r="D27" s="28" t="s">
        <v>98</v>
      </c>
      <c r="E27" s="28">
        <v>20</v>
      </c>
      <c r="F27" s="24">
        <v>177</v>
      </c>
      <c r="G27" s="24">
        <v>180</v>
      </c>
      <c r="H27" s="24">
        <v>185</v>
      </c>
      <c r="I27" s="11"/>
      <c r="J27" s="11"/>
      <c r="K27" s="7"/>
      <c r="L27" s="21">
        <f t="shared" si="0"/>
        <v>180.66666666666666</v>
      </c>
      <c r="M27" s="22">
        <f t="shared" si="1"/>
        <v>4.041451884327681</v>
      </c>
      <c r="N27" s="23">
        <f t="shared" si="2"/>
        <v>2.236965987635248</v>
      </c>
      <c r="O27" s="25">
        <f t="shared" si="3"/>
        <v>3613.333333333333</v>
      </c>
      <c r="P27" s="30"/>
    </row>
    <row r="28" spans="1:16" ht="30" customHeight="1">
      <c r="A28" s="20">
        <f t="shared" si="4"/>
        <v>18</v>
      </c>
      <c r="B28" s="32" t="s">
        <v>32</v>
      </c>
      <c r="C28" s="32" t="s">
        <v>32</v>
      </c>
      <c r="D28" s="28" t="s">
        <v>101</v>
      </c>
      <c r="E28" s="29">
        <v>4</v>
      </c>
      <c r="F28" s="24">
        <v>161</v>
      </c>
      <c r="G28" s="24">
        <v>165</v>
      </c>
      <c r="H28" s="24">
        <v>170</v>
      </c>
      <c r="I28" s="11"/>
      <c r="J28" s="11"/>
      <c r="K28" s="7"/>
      <c r="L28" s="21">
        <f t="shared" si="0"/>
        <v>165.33333333333334</v>
      </c>
      <c r="M28" s="22">
        <f t="shared" si="1"/>
        <v>4.509249752823163</v>
      </c>
      <c r="N28" s="23">
        <f t="shared" si="2"/>
        <v>2.7273688021107843</v>
      </c>
      <c r="O28" s="25">
        <f t="shared" si="3"/>
        <v>661.3333333333334</v>
      </c>
      <c r="P28" s="30"/>
    </row>
    <row r="29" spans="1:16" ht="30" customHeight="1">
      <c r="A29" s="20">
        <f t="shared" si="4"/>
        <v>19</v>
      </c>
      <c r="B29" s="32" t="s">
        <v>33</v>
      </c>
      <c r="C29" s="32" t="s">
        <v>33</v>
      </c>
      <c r="D29" s="28" t="s">
        <v>98</v>
      </c>
      <c r="E29" s="28">
        <v>4</v>
      </c>
      <c r="F29" s="24">
        <v>669</v>
      </c>
      <c r="G29" s="24">
        <v>690</v>
      </c>
      <c r="H29" s="24">
        <v>710</v>
      </c>
      <c r="I29" s="11"/>
      <c r="J29" s="11"/>
      <c r="K29" s="7"/>
      <c r="L29" s="21">
        <f t="shared" si="0"/>
        <v>689.6666666666666</v>
      </c>
      <c r="M29" s="22">
        <f t="shared" si="1"/>
        <v>20.502032419576654</v>
      </c>
      <c r="N29" s="23">
        <f t="shared" si="2"/>
        <v>2.9727451550860304</v>
      </c>
      <c r="O29" s="25">
        <f t="shared" si="3"/>
        <v>2758.6666666666665</v>
      </c>
      <c r="P29" s="30"/>
    </row>
    <row r="30" spans="1:16" ht="30" customHeight="1">
      <c r="A30" s="20">
        <f t="shared" si="4"/>
        <v>20</v>
      </c>
      <c r="B30" s="32" t="s">
        <v>34</v>
      </c>
      <c r="C30" s="32" t="s">
        <v>34</v>
      </c>
      <c r="D30" s="28" t="s">
        <v>98</v>
      </c>
      <c r="E30" s="28">
        <v>4</v>
      </c>
      <c r="F30" s="24">
        <v>2408</v>
      </c>
      <c r="G30" s="24">
        <v>2480</v>
      </c>
      <c r="H30" s="24">
        <v>2554</v>
      </c>
      <c r="I30" s="11"/>
      <c r="J30" s="11"/>
      <c r="K30" s="7"/>
      <c r="L30" s="21">
        <f t="shared" si="0"/>
        <v>2480.6666666666665</v>
      </c>
      <c r="M30" s="22">
        <f t="shared" si="1"/>
        <v>73.00228306932567</v>
      </c>
      <c r="N30" s="23">
        <f t="shared" si="2"/>
        <v>2.9428493578067325</v>
      </c>
      <c r="O30" s="25">
        <f t="shared" si="3"/>
        <v>9922.666666666666</v>
      </c>
      <c r="P30" s="30"/>
    </row>
    <row r="31" spans="1:16" ht="30" customHeight="1">
      <c r="A31" s="20">
        <f t="shared" si="4"/>
        <v>21</v>
      </c>
      <c r="B31" s="32" t="s">
        <v>35</v>
      </c>
      <c r="C31" s="32" t="s">
        <v>35</v>
      </c>
      <c r="D31" s="28" t="s">
        <v>98</v>
      </c>
      <c r="E31" s="28">
        <v>4</v>
      </c>
      <c r="F31" s="24">
        <v>2093</v>
      </c>
      <c r="G31" s="24">
        <v>2150</v>
      </c>
      <c r="H31" s="24">
        <v>2214</v>
      </c>
      <c r="I31" s="11"/>
      <c r="J31" s="11"/>
      <c r="K31" s="7"/>
      <c r="L31" s="21">
        <f t="shared" si="0"/>
        <v>2152.3333333333335</v>
      </c>
      <c r="M31" s="22">
        <f t="shared" si="1"/>
        <v>60.53373714989868</v>
      </c>
      <c r="N31" s="23">
        <f t="shared" si="2"/>
        <v>2.8124703647157507</v>
      </c>
      <c r="O31" s="25">
        <f t="shared" si="3"/>
        <v>8609.333333333334</v>
      </c>
      <c r="P31" s="30"/>
    </row>
    <row r="32" spans="1:16" ht="30" customHeight="1">
      <c r="A32" s="20">
        <f t="shared" si="4"/>
        <v>22</v>
      </c>
      <c r="B32" s="32" t="s">
        <v>36</v>
      </c>
      <c r="C32" s="32" t="s">
        <v>36</v>
      </c>
      <c r="D32" s="28" t="s">
        <v>101</v>
      </c>
      <c r="E32" s="28">
        <v>4</v>
      </c>
      <c r="F32" s="24">
        <v>294</v>
      </c>
      <c r="G32" s="24">
        <v>300</v>
      </c>
      <c r="H32" s="24">
        <v>309</v>
      </c>
      <c r="I32" s="11"/>
      <c r="J32" s="11"/>
      <c r="K32" s="7"/>
      <c r="L32" s="21">
        <f t="shared" si="0"/>
        <v>301</v>
      </c>
      <c r="M32" s="22">
        <f t="shared" si="1"/>
        <v>7.54983443527075</v>
      </c>
      <c r="N32" s="23">
        <f t="shared" si="2"/>
        <v>2.5082506429470928</v>
      </c>
      <c r="O32" s="25">
        <f t="shared" si="3"/>
        <v>1204</v>
      </c>
      <c r="P32" s="30"/>
    </row>
    <row r="33" spans="1:16" ht="30" customHeight="1">
      <c r="A33" s="20">
        <f t="shared" si="4"/>
        <v>23</v>
      </c>
      <c r="B33" s="49" t="s">
        <v>129</v>
      </c>
      <c r="C33" s="49" t="s">
        <v>129</v>
      </c>
      <c r="D33" s="28" t="s">
        <v>98</v>
      </c>
      <c r="E33" s="28">
        <v>6</v>
      </c>
      <c r="F33" s="24">
        <v>264</v>
      </c>
      <c r="G33" s="24">
        <v>270</v>
      </c>
      <c r="H33" s="24">
        <v>278</v>
      </c>
      <c r="I33" s="11"/>
      <c r="J33" s="11"/>
      <c r="K33" s="7"/>
      <c r="L33" s="21">
        <f t="shared" si="0"/>
        <v>270.6666666666667</v>
      </c>
      <c r="M33" s="22">
        <f t="shared" si="1"/>
        <v>7.023769168568148</v>
      </c>
      <c r="N33" s="23">
        <f t="shared" si="2"/>
        <v>2.5949886090769017</v>
      </c>
      <c r="O33" s="25">
        <f t="shared" si="3"/>
        <v>1624</v>
      </c>
      <c r="P33" s="30"/>
    </row>
    <row r="34" spans="1:16" ht="30" customHeight="1">
      <c r="A34" s="20">
        <f t="shared" si="4"/>
        <v>24</v>
      </c>
      <c r="B34" s="32" t="s">
        <v>37</v>
      </c>
      <c r="C34" s="32" t="s">
        <v>37</v>
      </c>
      <c r="D34" s="28" t="s">
        <v>101</v>
      </c>
      <c r="E34" s="28">
        <v>4</v>
      </c>
      <c r="F34" s="24">
        <v>994</v>
      </c>
      <c r="G34" s="24">
        <v>1020</v>
      </c>
      <c r="H34" s="24">
        <v>1050</v>
      </c>
      <c r="I34" s="11"/>
      <c r="J34" s="11"/>
      <c r="K34" s="7"/>
      <c r="L34" s="21">
        <f t="shared" si="0"/>
        <v>1021.3333333333334</v>
      </c>
      <c r="M34" s="22">
        <f t="shared" si="1"/>
        <v>28.023799409310218</v>
      </c>
      <c r="N34" s="23">
        <f t="shared" si="2"/>
        <v>2.743844589684421</v>
      </c>
      <c r="O34" s="25">
        <f t="shared" si="3"/>
        <v>4085.3333333333335</v>
      </c>
      <c r="P34" s="30"/>
    </row>
    <row r="35" spans="1:16" ht="30" customHeight="1">
      <c r="A35" s="20">
        <f t="shared" si="4"/>
        <v>25</v>
      </c>
      <c r="B35" s="32" t="s">
        <v>38</v>
      </c>
      <c r="C35" s="32" t="s">
        <v>38</v>
      </c>
      <c r="D35" s="28" t="s">
        <v>98</v>
      </c>
      <c r="E35" s="28">
        <v>2</v>
      </c>
      <c r="F35" s="24">
        <v>5179</v>
      </c>
      <c r="G35" s="24">
        <v>5330</v>
      </c>
      <c r="H35" s="24">
        <v>5489</v>
      </c>
      <c r="I35" s="11"/>
      <c r="J35" s="11"/>
      <c r="K35" s="7"/>
      <c r="L35" s="21">
        <f t="shared" si="0"/>
        <v>5332.666666666667</v>
      </c>
      <c r="M35" s="22">
        <f t="shared" si="1"/>
        <v>155.01720334638932</v>
      </c>
      <c r="N35" s="23">
        <f t="shared" si="2"/>
        <v>2.906935929736017</v>
      </c>
      <c r="O35" s="25">
        <f t="shared" si="3"/>
        <v>10665.333333333334</v>
      </c>
      <c r="P35" s="30"/>
    </row>
    <row r="36" spans="1:16" ht="30" customHeight="1">
      <c r="A36" s="20">
        <f t="shared" si="4"/>
        <v>26</v>
      </c>
      <c r="B36" s="32" t="s">
        <v>130</v>
      </c>
      <c r="C36" s="32" t="s">
        <v>130</v>
      </c>
      <c r="D36" s="28" t="s">
        <v>98</v>
      </c>
      <c r="E36" s="28">
        <v>4</v>
      </c>
      <c r="F36" s="24">
        <v>934</v>
      </c>
      <c r="G36" s="24">
        <v>960</v>
      </c>
      <c r="H36" s="24">
        <v>988</v>
      </c>
      <c r="I36" s="11"/>
      <c r="J36" s="11"/>
      <c r="K36" s="7"/>
      <c r="L36" s="21">
        <f t="shared" si="0"/>
        <v>960.6666666666666</v>
      </c>
      <c r="M36" s="22">
        <f t="shared" si="1"/>
        <v>27.006172134037353</v>
      </c>
      <c r="N36" s="23">
        <f t="shared" si="2"/>
        <v>2.8111907148546864</v>
      </c>
      <c r="O36" s="25">
        <f t="shared" si="3"/>
        <v>3842.6666666666665</v>
      </c>
      <c r="P36" s="30"/>
    </row>
    <row r="37" spans="1:16" ht="30" customHeight="1">
      <c r="A37" s="20">
        <f t="shared" si="4"/>
        <v>27</v>
      </c>
      <c r="B37" s="32" t="s">
        <v>131</v>
      </c>
      <c r="C37" s="32" t="s">
        <v>131</v>
      </c>
      <c r="D37" s="28" t="s">
        <v>98</v>
      </c>
      <c r="E37" s="28">
        <v>4</v>
      </c>
      <c r="F37" s="24">
        <v>934</v>
      </c>
      <c r="G37" s="24">
        <v>960</v>
      </c>
      <c r="H37" s="24">
        <v>988</v>
      </c>
      <c r="I37" s="11"/>
      <c r="J37" s="11"/>
      <c r="K37" s="7"/>
      <c r="L37" s="21">
        <f t="shared" si="0"/>
        <v>960.6666666666666</v>
      </c>
      <c r="M37" s="22">
        <f t="shared" si="1"/>
        <v>27.006172134037353</v>
      </c>
      <c r="N37" s="23">
        <f t="shared" si="2"/>
        <v>2.8111907148546864</v>
      </c>
      <c r="O37" s="25">
        <f t="shared" si="3"/>
        <v>3842.6666666666665</v>
      </c>
      <c r="P37" s="30"/>
    </row>
    <row r="38" spans="1:16" ht="30" customHeight="1">
      <c r="A38" s="20">
        <f t="shared" si="4"/>
        <v>28</v>
      </c>
      <c r="B38" s="32" t="s">
        <v>132</v>
      </c>
      <c r="C38" s="32" t="s">
        <v>132</v>
      </c>
      <c r="D38" s="28" t="s">
        <v>101</v>
      </c>
      <c r="E38" s="28">
        <v>4</v>
      </c>
      <c r="F38" s="24">
        <v>350</v>
      </c>
      <c r="G38" s="24">
        <v>360</v>
      </c>
      <c r="H38" s="24">
        <v>370</v>
      </c>
      <c r="I38" s="11"/>
      <c r="J38" s="11"/>
      <c r="K38" s="7"/>
      <c r="L38" s="21">
        <f t="shared" si="0"/>
        <v>360</v>
      </c>
      <c r="M38" s="22">
        <f t="shared" si="1"/>
        <v>10</v>
      </c>
      <c r="N38" s="23">
        <f t="shared" si="2"/>
        <v>2.7777777777777777</v>
      </c>
      <c r="O38" s="25">
        <f t="shared" si="3"/>
        <v>1440</v>
      </c>
      <c r="P38" s="30"/>
    </row>
    <row r="39" spans="1:16" ht="30" customHeight="1">
      <c r="A39" s="20">
        <f t="shared" si="4"/>
        <v>29</v>
      </c>
      <c r="B39" s="32" t="s">
        <v>39</v>
      </c>
      <c r="C39" s="32" t="s">
        <v>39</v>
      </c>
      <c r="D39" s="28" t="s">
        <v>101</v>
      </c>
      <c r="E39" s="28">
        <v>4</v>
      </c>
      <c r="F39" s="24">
        <v>350</v>
      </c>
      <c r="G39" s="24">
        <v>360</v>
      </c>
      <c r="H39" s="24">
        <v>370</v>
      </c>
      <c r="I39" s="11"/>
      <c r="J39" s="11"/>
      <c r="K39" s="7"/>
      <c r="L39" s="21">
        <f t="shared" si="0"/>
        <v>360</v>
      </c>
      <c r="M39" s="22">
        <f t="shared" si="1"/>
        <v>10</v>
      </c>
      <c r="N39" s="23">
        <f t="shared" si="2"/>
        <v>2.7777777777777777</v>
      </c>
      <c r="O39" s="25">
        <f t="shared" si="3"/>
        <v>1440</v>
      </c>
      <c r="P39" s="30"/>
    </row>
    <row r="40" spans="1:16" ht="30" customHeight="1">
      <c r="A40" s="20">
        <f t="shared" si="4"/>
        <v>30</v>
      </c>
      <c r="B40" s="27" t="s">
        <v>118</v>
      </c>
      <c r="C40" s="27" t="s">
        <v>118</v>
      </c>
      <c r="D40" s="28" t="s">
        <v>101</v>
      </c>
      <c r="E40" s="28">
        <v>2</v>
      </c>
      <c r="F40" s="24">
        <v>418</v>
      </c>
      <c r="G40" s="24">
        <v>430</v>
      </c>
      <c r="H40" s="24">
        <v>442</v>
      </c>
      <c r="I40" s="11"/>
      <c r="J40" s="11"/>
      <c r="K40" s="7"/>
      <c r="L40" s="21">
        <f t="shared" si="0"/>
        <v>430</v>
      </c>
      <c r="M40" s="22">
        <f t="shared" si="1"/>
        <v>12</v>
      </c>
      <c r="N40" s="23">
        <f t="shared" si="2"/>
        <v>2.7906976744186047</v>
      </c>
      <c r="O40" s="25">
        <f t="shared" si="3"/>
        <v>860</v>
      </c>
      <c r="P40" s="30"/>
    </row>
    <row r="41" spans="1:16" ht="30" customHeight="1">
      <c r="A41" s="20">
        <f t="shared" si="4"/>
        <v>31</v>
      </c>
      <c r="B41" s="32" t="s">
        <v>40</v>
      </c>
      <c r="C41" s="32" t="s">
        <v>40</v>
      </c>
      <c r="D41" s="28" t="s">
        <v>98</v>
      </c>
      <c r="E41" s="28">
        <v>2</v>
      </c>
      <c r="F41" s="24">
        <v>5660</v>
      </c>
      <c r="G41" s="24">
        <v>5800</v>
      </c>
      <c r="H41" s="24">
        <v>5974</v>
      </c>
      <c r="I41" s="11"/>
      <c r="J41" s="11"/>
      <c r="K41" s="7"/>
      <c r="L41" s="21">
        <f t="shared" si="0"/>
        <v>5811.333333333333</v>
      </c>
      <c r="M41" s="22">
        <f t="shared" si="1"/>
        <v>157.306494886053</v>
      </c>
      <c r="N41" s="23">
        <f t="shared" si="2"/>
        <v>2.706891617862562</v>
      </c>
      <c r="O41" s="25">
        <f t="shared" si="3"/>
        <v>11622.666666666666</v>
      </c>
      <c r="P41" s="30"/>
    </row>
    <row r="42" spans="1:16" ht="30" customHeight="1">
      <c r="A42" s="20">
        <f t="shared" si="4"/>
        <v>32</v>
      </c>
      <c r="B42" s="32" t="s">
        <v>41</v>
      </c>
      <c r="C42" s="32" t="s">
        <v>41</v>
      </c>
      <c r="D42" s="28" t="s">
        <v>101</v>
      </c>
      <c r="E42" s="28">
        <v>4</v>
      </c>
      <c r="F42" s="24">
        <v>1162</v>
      </c>
      <c r="G42" s="24">
        <v>1190</v>
      </c>
      <c r="H42" s="24">
        <v>1225</v>
      </c>
      <c r="I42" s="11"/>
      <c r="J42" s="11"/>
      <c r="K42" s="7"/>
      <c r="L42" s="21">
        <f t="shared" si="0"/>
        <v>1192.3333333333333</v>
      </c>
      <c r="M42" s="22">
        <f t="shared" si="1"/>
        <v>31.56474826976272</v>
      </c>
      <c r="N42" s="23">
        <f t="shared" si="2"/>
        <v>2.6473090525381093</v>
      </c>
      <c r="O42" s="25">
        <f t="shared" si="3"/>
        <v>4769.333333333333</v>
      </c>
      <c r="P42" s="30"/>
    </row>
    <row r="43" spans="1:16" ht="30" customHeight="1">
      <c r="A43" s="20">
        <f t="shared" si="4"/>
        <v>33</v>
      </c>
      <c r="B43" s="32" t="s">
        <v>42</v>
      </c>
      <c r="C43" s="32" t="s">
        <v>42</v>
      </c>
      <c r="D43" s="28" t="s">
        <v>101</v>
      </c>
      <c r="E43" s="28">
        <v>4</v>
      </c>
      <c r="F43" s="24">
        <v>1108</v>
      </c>
      <c r="G43" s="24">
        <v>1140</v>
      </c>
      <c r="H43" s="24">
        <v>1147</v>
      </c>
      <c r="I43" s="11"/>
      <c r="J43" s="11"/>
      <c r="K43" s="7"/>
      <c r="L43" s="21">
        <f t="shared" si="0"/>
        <v>1131.6666666666667</v>
      </c>
      <c r="M43" s="22">
        <f t="shared" si="1"/>
        <v>20.792626898332394</v>
      </c>
      <c r="N43" s="23">
        <f t="shared" si="2"/>
        <v>1.8373455285713454</v>
      </c>
      <c r="O43" s="25">
        <f t="shared" si="3"/>
        <v>4526.666666666667</v>
      </c>
      <c r="P43" s="30"/>
    </row>
    <row r="44" spans="1:16" ht="30" customHeight="1">
      <c r="A44" s="20">
        <f t="shared" si="4"/>
        <v>34</v>
      </c>
      <c r="B44" s="32" t="s">
        <v>43</v>
      </c>
      <c r="C44" s="32" t="s">
        <v>43</v>
      </c>
      <c r="D44" s="28" t="s">
        <v>98</v>
      </c>
      <c r="E44" s="28">
        <v>2</v>
      </c>
      <c r="F44" s="24">
        <v>721</v>
      </c>
      <c r="G44" s="24">
        <v>790</v>
      </c>
      <c r="H44" s="24">
        <v>813</v>
      </c>
      <c r="I44" s="11"/>
      <c r="J44" s="11"/>
      <c r="K44" s="7"/>
      <c r="L44" s="21">
        <f t="shared" si="0"/>
        <v>774.6666666666666</v>
      </c>
      <c r="M44" s="22">
        <f t="shared" si="1"/>
        <v>47.87831798772146</v>
      </c>
      <c r="N44" s="23">
        <f t="shared" si="2"/>
        <v>6.180505764335817</v>
      </c>
      <c r="O44" s="25">
        <f t="shared" si="3"/>
        <v>1549.3333333333333</v>
      </c>
      <c r="P44" s="30"/>
    </row>
    <row r="45" spans="1:16" ht="30" customHeight="1">
      <c r="A45" s="20">
        <f t="shared" si="4"/>
        <v>35</v>
      </c>
      <c r="B45" s="32" t="s">
        <v>44</v>
      </c>
      <c r="C45" s="32" t="s">
        <v>44</v>
      </c>
      <c r="D45" s="28" t="s">
        <v>98</v>
      </c>
      <c r="E45" s="28">
        <v>6</v>
      </c>
      <c r="F45" s="24">
        <v>308</v>
      </c>
      <c r="G45" s="24">
        <v>320</v>
      </c>
      <c r="H45" s="24">
        <v>330</v>
      </c>
      <c r="I45" s="11"/>
      <c r="J45" s="11"/>
      <c r="K45" s="7"/>
      <c r="L45" s="21">
        <f t="shared" si="0"/>
        <v>319.3333333333333</v>
      </c>
      <c r="M45" s="22">
        <f t="shared" si="1"/>
        <v>11.015141094572645</v>
      </c>
      <c r="N45" s="23">
        <f t="shared" si="2"/>
        <v>3.4494178793024988</v>
      </c>
      <c r="O45" s="25">
        <f t="shared" si="3"/>
        <v>1916</v>
      </c>
      <c r="P45" s="30"/>
    </row>
    <row r="46" spans="1:16" ht="30" customHeight="1">
      <c r="A46" s="20">
        <f t="shared" si="4"/>
        <v>36</v>
      </c>
      <c r="B46" s="32" t="s">
        <v>45</v>
      </c>
      <c r="C46" s="32" t="s">
        <v>45</v>
      </c>
      <c r="D46" s="28" t="s">
        <v>101</v>
      </c>
      <c r="E46" s="28">
        <v>10</v>
      </c>
      <c r="F46" s="24">
        <v>130</v>
      </c>
      <c r="G46" s="24">
        <v>135</v>
      </c>
      <c r="H46" s="24">
        <v>139</v>
      </c>
      <c r="I46" s="11"/>
      <c r="J46" s="11"/>
      <c r="K46" s="7"/>
      <c r="L46" s="21">
        <f t="shared" si="0"/>
        <v>134.66666666666666</v>
      </c>
      <c r="M46" s="22">
        <f t="shared" si="1"/>
        <v>4.50924975282276</v>
      </c>
      <c r="N46" s="23">
        <f t="shared" si="2"/>
        <v>3.348452786749575</v>
      </c>
      <c r="O46" s="25">
        <f t="shared" si="3"/>
        <v>1346.6666666666665</v>
      </c>
      <c r="P46" s="30"/>
    </row>
    <row r="47" spans="1:16" ht="30" customHeight="1">
      <c r="A47" s="20">
        <f t="shared" si="4"/>
        <v>37</v>
      </c>
      <c r="B47" s="32" t="s">
        <v>46</v>
      </c>
      <c r="C47" s="32" t="s">
        <v>46</v>
      </c>
      <c r="D47" s="28" t="s">
        <v>101</v>
      </c>
      <c r="E47" s="28">
        <v>10</v>
      </c>
      <c r="F47" s="24">
        <v>130</v>
      </c>
      <c r="G47" s="24">
        <v>135</v>
      </c>
      <c r="H47" s="24">
        <v>139</v>
      </c>
      <c r="I47" s="11"/>
      <c r="J47" s="11"/>
      <c r="K47" s="7"/>
      <c r="L47" s="21">
        <f t="shared" si="0"/>
        <v>134.66666666666666</v>
      </c>
      <c r="M47" s="22">
        <f t="shared" si="1"/>
        <v>4.50924975282276</v>
      </c>
      <c r="N47" s="23">
        <f t="shared" si="2"/>
        <v>3.348452786749575</v>
      </c>
      <c r="O47" s="25">
        <f t="shared" si="3"/>
        <v>1346.6666666666665</v>
      </c>
      <c r="P47" s="30"/>
    </row>
    <row r="48" spans="1:16" ht="30" customHeight="1">
      <c r="A48" s="20">
        <f t="shared" si="4"/>
        <v>38</v>
      </c>
      <c r="B48" s="32" t="s">
        <v>47</v>
      </c>
      <c r="C48" s="32" t="s">
        <v>47</v>
      </c>
      <c r="D48" s="28" t="s">
        <v>101</v>
      </c>
      <c r="E48" s="28">
        <v>10</v>
      </c>
      <c r="F48" s="24">
        <v>130</v>
      </c>
      <c r="G48" s="24">
        <v>135</v>
      </c>
      <c r="H48" s="24">
        <v>139</v>
      </c>
      <c r="I48" s="11"/>
      <c r="J48" s="11"/>
      <c r="K48" s="7"/>
      <c r="L48" s="21">
        <f t="shared" si="0"/>
        <v>134.66666666666666</v>
      </c>
      <c r="M48" s="22">
        <f t="shared" si="1"/>
        <v>4.50924975282276</v>
      </c>
      <c r="N48" s="23">
        <f t="shared" si="2"/>
        <v>3.348452786749575</v>
      </c>
      <c r="O48" s="25">
        <f t="shared" si="3"/>
        <v>1346.6666666666665</v>
      </c>
      <c r="P48" s="30"/>
    </row>
    <row r="49" spans="1:16" ht="30" customHeight="1">
      <c r="A49" s="20">
        <f t="shared" si="4"/>
        <v>39</v>
      </c>
      <c r="B49" s="32" t="s">
        <v>48</v>
      </c>
      <c r="C49" s="32" t="s">
        <v>48</v>
      </c>
      <c r="D49" s="28" t="s">
        <v>101</v>
      </c>
      <c r="E49" s="28">
        <v>10</v>
      </c>
      <c r="F49" s="24">
        <v>130</v>
      </c>
      <c r="G49" s="24">
        <v>135</v>
      </c>
      <c r="H49" s="24">
        <v>139</v>
      </c>
      <c r="I49" s="11"/>
      <c r="J49" s="11"/>
      <c r="K49" s="7"/>
      <c r="L49" s="21">
        <f t="shared" si="0"/>
        <v>134.66666666666666</v>
      </c>
      <c r="M49" s="22">
        <f t="shared" si="1"/>
        <v>4.50924975282276</v>
      </c>
      <c r="N49" s="23">
        <f t="shared" si="2"/>
        <v>3.348452786749575</v>
      </c>
      <c r="O49" s="25">
        <f t="shared" si="3"/>
        <v>1346.6666666666665</v>
      </c>
      <c r="P49" s="30"/>
    </row>
    <row r="50" spans="1:16" ht="30" customHeight="1">
      <c r="A50" s="20">
        <f t="shared" si="4"/>
        <v>40</v>
      </c>
      <c r="B50" s="32" t="s">
        <v>49</v>
      </c>
      <c r="C50" s="32" t="s">
        <v>49</v>
      </c>
      <c r="D50" s="28" t="s">
        <v>101</v>
      </c>
      <c r="E50" s="28">
        <v>10</v>
      </c>
      <c r="F50" s="24">
        <v>130</v>
      </c>
      <c r="G50" s="24">
        <v>135</v>
      </c>
      <c r="H50" s="24">
        <v>139</v>
      </c>
      <c r="I50" s="11"/>
      <c r="J50" s="11"/>
      <c r="K50" s="7"/>
      <c r="L50" s="21">
        <f t="shared" si="0"/>
        <v>134.66666666666666</v>
      </c>
      <c r="M50" s="22">
        <f t="shared" si="1"/>
        <v>4.50924975282276</v>
      </c>
      <c r="N50" s="23">
        <f t="shared" si="2"/>
        <v>3.348452786749575</v>
      </c>
      <c r="O50" s="25">
        <f t="shared" si="3"/>
        <v>1346.6666666666665</v>
      </c>
      <c r="P50" s="30"/>
    </row>
    <row r="51" spans="1:16" ht="30" customHeight="1">
      <c r="A51" s="20">
        <f t="shared" si="4"/>
        <v>41</v>
      </c>
      <c r="B51" s="32" t="s">
        <v>50</v>
      </c>
      <c r="C51" s="32" t="s">
        <v>50</v>
      </c>
      <c r="D51" s="28" t="s">
        <v>101</v>
      </c>
      <c r="E51" s="28">
        <v>10</v>
      </c>
      <c r="F51" s="24">
        <v>176</v>
      </c>
      <c r="G51" s="24">
        <v>180</v>
      </c>
      <c r="H51" s="24">
        <v>185</v>
      </c>
      <c r="I51" s="11"/>
      <c r="J51" s="11"/>
      <c r="K51" s="7"/>
      <c r="L51" s="21">
        <f t="shared" si="0"/>
        <v>180.33333333333334</v>
      </c>
      <c r="M51" s="22">
        <f t="shared" si="1"/>
        <v>4.509249752823163</v>
      </c>
      <c r="N51" s="23">
        <f t="shared" si="2"/>
        <v>2.5005081808631218</v>
      </c>
      <c r="O51" s="25">
        <f t="shared" si="3"/>
        <v>1803.3333333333335</v>
      </c>
      <c r="P51" s="30"/>
    </row>
    <row r="52" spans="1:16" ht="30" customHeight="1">
      <c r="A52" s="20">
        <f t="shared" si="4"/>
        <v>42</v>
      </c>
      <c r="B52" s="32" t="s">
        <v>51</v>
      </c>
      <c r="C52" s="32" t="s">
        <v>51</v>
      </c>
      <c r="D52" s="28" t="s">
        <v>101</v>
      </c>
      <c r="E52" s="28">
        <v>10</v>
      </c>
      <c r="F52" s="24">
        <v>176</v>
      </c>
      <c r="G52" s="24">
        <v>180</v>
      </c>
      <c r="H52" s="24">
        <v>185</v>
      </c>
      <c r="I52" s="11"/>
      <c r="J52" s="11"/>
      <c r="K52" s="7"/>
      <c r="L52" s="21">
        <f t="shared" si="0"/>
        <v>180.33333333333334</v>
      </c>
      <c r="M52" s="22">
        <f t="shared" si="1"/>
        <v>4.509249752823163</v>
      </c>
      <c r="N52" s="23">
        <f t="shared" si="2"/>
        <v>2.5005081808631218</v>
      </c>
      <c r="O52" s="25">
        <f t="shared" si="3"/>
        <v>1803.3333333333335</v>
      </c>
      <c r="P52" s="30"/>
    </row>
    <row r="53" spans="1:16" ht="30" customHeight="1">
      <c r="A53" s="20">
        <f t="shared" si="4"/>
        <v>43</v>
      </c>
      <c r="B53" s="32" t="s">
        <v>52</v>
      </c>
      <c r="C53" s="32" t="s">
        <v>52</v>
      </c>
      <c r="D53" s="28" t="s">
        <v>101</v>
      </c>
      <c r="E53" s="28">
        <v>10</v>
      </c>
      <c r="F53" s="24">
        <v>176</v>
      </c>
      <c r="G53" s="24">
        <v>180</v>
      </c>
      <c r="H53" s="24">
        <v>185</v>
      </c>
      <c r="I53" s="11"/>
      <c r="J53" s="11"/>
      <c r="K53" s="7"/>
      <c r="L53" s="21">
        <f t="shared" si="0"/>
        <v>180.33333333333334</v>
      </c>
      <c r="M53" s="22">
        <f t="shared" si="1"/>
        <v>4.509249752823163</v>
      </c>
      <c r="N53" s="23">
        <f t="shared" si="2"/>
        <v>2.5005081808631218</v>
      </c>
      <c r="O53" s="25">
        <f t="shared" si="3"/>
        <v>1803.3333333333335</v>
      </c>
      <c r="P53" s="30"/>
    </row>
    <row r="54" spans="1:16" ht="30" customHeight="1">
      <c r="A54" s="20">
        <f t="shared" si="4"/>
        <v>44</v>
      </c>
      <c r="B54" s="32" t="s">
        <v>53</v>
      </c>
      <c r="C54" s="32" t="s">
        <v>53</v>
      </c>
      <c r="D54" s="28" t="s">
        <v>101</v>
      </c>
      <c r="E54" s="28">
        <v>10</v>
      </c>
      <c r="F54" s="24">
        <v>176</v>
      </c>
      <c r="G54" s="24">
        <v>180</v>
      </c>
      <c r="H54" s="24">
        <v>185</v>
      </c>
      <c r="I54" s="11"/>
      <c r="J54" s="11"/>
      <c r="K54" s="7"/>
      <c r="L54" s="21">
        <f t="shared" si="0"/>
        <v>180.33333333333334</v>
      </c>
      <c r="M54" s="22">
        <f t="shared" si="1"/>
        <v>4.509249752823163</v>
      </c>
      <c r="N54" s="23">
        <f t="shared" si="2"/>
        <v>2.5005081808631218</v>
      </c>
      <c r="O54" s="25">
        <f t="shared" si="3"/>
        <v>1803.3333333333335</v>
      </c>
      <c r="P54" s="30"/>
    </row>
    <row r="55" spans="1:16" ht="30" customHeight="1">
      <c r="A55" s="20">
        <f t="shared" si="4"/>
        <v>45</v>
      </c>
      <c r="B55" s="32" t="s">
        <v>54</v>
      </c>
      <c r="C55" s="32" t="s">
        <v>54</v>
      </c>
      <c r="D55" s="28" t="s">
        <v>101</v>
      </c>
      <c r="E55" s="28">
        <v>10</v>
      </c>
      <c r="F55" s="24">
        <v>176</v>
      </c>
      <c r="G55" s="24">
        <v>180</v>
      </c>
      <c r="H55" s="24">
        <v>185</v>
      </c>
      <c r="I55" s="11"/>
      <c r="J55" s="11"/>
      <c r="K55" s="7"/>
      <c r="L55" s="21">
        <f t="shared" si="0"/>
        <v>180.33333333333334</v>
      </c>
      <c r="M55" s="22">
        <f t="shared" si="1"/>
        <v>4.509249752823163</v>
      </c>
      <c r="N55" s="23">
        <f t="shared" si="2"/>
        <v>2.5005081808631218</v>
      </c>
      <c r="O55" s="25">
        <f t="shared" si="3"/>
        <v>1803.3333333333335</v>
      </c>
      <c r="P55" s="30"/>
    </row>
    <row r="56" spans="1:16" ht="30" customHeight="1">
      <c r="A56" s="20">
        <f t="shared" si="4"/>
        <v>46</v>
      </c>
      <c r="B56" s="32" t="s">
        <v>55</v>
      </c>
      <c r="C56" s="32" t="s">
        <v>55</v>
      </c>
      <c r="D56" s="28" t="s">
        <v>101</v>
      </c>
      <c r="E56" s="28">
        <v>20</v>
      </c>
      <c r="F56" s="24">
        <v>229</v>
      </c>
      <c r="G56" s="24">
        <v>325</v>
      </c>
      <c r="H56" s="24">
        <v>334</v>
      </c>
      <c r="I56" s="11"/>
      <c r="J56" s="11"/>
      <c r="K56" s="7"/>
      <c r="L56" s="21">
        <f t="shared" si="0"/>
        <v>296</v>
      </c>
      <c r="M56" s="22">
        <f t="shared" si="1"/>
        <v>58.19793810780585</v>
      </c>
      <c r="N56" s="23">
        <f t="shared" si="2"/>
        <v>19.661465576961433</v>
      </c>
      <c r="O56" s="25">
        <f t="shared" si="3"/>
        <v>5920</v>
      </c>
      <c r="P56" s="30"/>
    </row>
    <row r="57" spans="1:16" ht="30" customHeight="1">
      <c r="A57" s="20">
        <f t="shared" si="4"/>
        <v>47</v>
      </c>
      <c r="B57" s="32" t="s">
        <v>56</v>
      </c>
      <c r="C57" s="32" t="s">
        <v>56</v>
      </c>
      <c r="D57" s="28" t="s">
        <v>101</v>
      </c>
      <c r="E57" s="28">
        <v>10</v>
      </c>
      <c r="F57" s="24">
        <v>229</v>
      </c>
      <c r="G57" s="24">
        <v>235</v>
      </c>
      <c r="H57" s="24">
        <v>238</v>
      </c>
      <c r="I57" s="11"/>
      <c r="J57" s="11"/>
      <c r="K57" s="7"/>
      <c r="L57" s="21">
        <f t="shared" si="0"/>
        <v>234</v>
      </c>
      <c r="M57" s="22">
        <f t="shared" si="1"/>
        <v>4.58257569495584</v>
      </c>
      <c r="N57" s="23">
        <f t="shared" si="2"/>
        <v>1.9583656816050596</v>
      </c>
      <c r="O57" s="25">
        <f t="shared" si="3"/>
        <v>2340</v>
      </c>
      <c r="P57" s="30"/>
    </row>
    <row r="58" spans="1:16" ht="30" customHeight="1">
      <c r="A58" s="20">
        <f t="shared" si="4"/>
        <v>48</v>
      </c>
      <c r="B58" s="32" t="s">
        <v>57</v>
      </c>
      <c r="C58" s="32" t="s">
        <v>57</v>
      </c>
      <c r="D58" s="28" t="s">
        <v>101</v>
      </c>
      <c r="E58" s="28">
        <v>10</v>
      </c>
      <c r="F58" s="24">
        <v>229</v>
      </c>
      <c r="G58" s="24">
        <v>235</v>
      </c>
      <c r="H58" s="24">
        <v>238</v>
      </c>
      <c r="I58" s="11"/>
      <c r="J58" s="11"/>
      <c r="K58" s="7"/>
      <c r="L58" s="21">
        <f t="shared" si="0"/>
        <v>234</v>
      </c>
      <c r="M58" s="22">
        <f t="shared" si="1"/>
        <v>4.58257569495584</v>
      </c>
      <c r="N58" s="23">
        <f t="shared" si="2"/>
        <v>1.9583656816050596</v>
      </c>
      <c r="O58" s="25">
        <f t="shared" si="3"/>
        <v>2340</v>
      </c>
      <c r="P58" s="30"/>
    </row>
    <row r="59" spans="1:16" ht="30" customHeight="1">
      <c r="A59" s="20">
        <f t="shared" si="4"/>
        <v>49</v>
      </c>
      <c r="B59" s="32" t="s">
        <v>58</v>
      </c>
      <c r="C59" s="32" t="s">
        <v>58</v>
      </c>
      <c r="D59" s="28" t="s">
        <v>101</v>
      </c>
      <c r="E59" s="28">
        <v>20</v>
      </c>
      <c r="F59" s="24">
        <v>229</v>
      </c>
      <c r="G59" s="24">
        <v>235</v>
      </c>
      <c r="H59" s="24">
        <v>238</v>
      </c>
      <c r="I59" s="11"/>
      <c r="J59" s="11"/>
      <c r="K59" s="7"/>
      <c r="L59" s="21">
        <f t="shared" si="0"/>
        <v>234</v>
      </c>
      <c r="M59" s="22">
        <f t="shared" si="1"/>
        <v>4.58257569495584</v>
      </c>
      <c r="N59" s="23">
        <f t="shared" si="2"/>
        <v>1.9583656816050596</v>
      </c>
      <c r="O59" s="25">
        <f t="shared" si="3"/>
        <v>4680</v>
      </c>
      <c r="P59" s="30"/>
    </row>
    <row r="60" spans="1:16" ht="30" customHeight="1">
      <c r="A60" s="20">
        <f t="shared" si="4"/>
        <v>50</v>
      </c>
      <c r="B60" s="32" t="s">
        <v>59</v>
      </c>
      <c r="C60" s="32" t="s">
        <v>59</v>
      </c>
      <c r="D60" s="28" t="s">
        <v>101</v>
      </c>
      <c r="E60" s="28">
        <v>20</v>
      </c>
      <c r="F60" s="24">
        <v>229</v>
      </c>
      <c r="G60" s="24">
        <v>235</v>
      </c>
      <c r="H60" s="24">
        <v>238</v>
      </c>
      <c r="I60" s="11"/>
      <c r="J60" s="11"/>
      <c r="K60" s="7"/>
      <c r="L60" s="21">
        <f t="shared" si="0"/>
        <v>234</v>
      </c>
      <c r="M60" s="22">
        <f t="shared" si="1"/>
        <v>4.58257569495584</v>
      </c>
      <c r="N60" s="23">
        <f t="shared" si="2"/>
        <v>1.9583656816050596</v>
      </c>
      <c r="O60" s="25">
        <f t="shared" si="3"/>
        <v>4680</v>
      </c>
      <c r="P60" s="30"/>
    </row>
    <row r="61" spans="1:16" ht="30" customHeight="1">
      <c r="A61" s="20">
        <f t="shared" si="4"/>
        <v>51</v>
      </c>
      <c r="B61" s="32" t="s">
        <v>60</v>
      </c>
      <c r="C61" s="32" t="s">
        <v>60</v>
      </c>
      <c r="D61" s="28" t="s">
        <v>101</v>
      </c>
      <c r="E61" s="28">
        <v>20</v>
      </c>
      <c r="F61" s="24">
        <v>229</v>
      </c>
      <c r="G61" s="24">
        <v>235</v>
      </c>
      <c r="H61" s="24">
        <v>238</v>
      </c>
      <c r="I61" s="11"/>
      <c r="J61" s="11"/>
      <c r="K61" s="7"/>
      <c r="L61" s="21">
        <f t="shared" si="0"/>
        <v>234</v>
      </c>
      <c r="M61" s="22">
        <f t="shared" si="1"/>
        <v>4.58257569495584</v>
      </c>
      <c r="N61" s="23">
        <f t="shared" si="2"/>
        <v>1.9583656816050596</v>
      </c>
      <c r="O61" s="25">
        <f t="shared" si="3"/>
        <v>4680</v>
      </c>
      <c r="P61" s="30"/>
    </row>
    <row r="62" spans="1:16" ht="30" customHeight="1">
      <c r="A62" s="20">
        <f t="shared" si="4"/>
        <v>52</v>
      </c>
      <c r="B62" s="32" t="s">
        <v>61</v>
      </c>
      <c r="C62" s="32" t="s">
        <v>61</v>
      </c>
      <c r="D62" s="28" t="s">
        <v>101</v>
      </c>
      <c r="E62" s="28">
        <v>20</v>
      </c>
      <c r="F62" s="24">
        <v>233</v>
      </c>
      <c r="G62" s="24">
        <v>250</v>
      </c>
      <c r="H62" s="24">
        <v>257</v>
      </c>
      <c r="I62" s="11"/>
      <c r="J62" s="11"/>
      <c r="K62" s="7"/>
      <c r="L62" s="21">
        <f t="shared" si="0"/>
        <v>246.66666666666666</v>
      </c>
      <c r="M62" s="22">
        <f t="shared" si="1"/>
        <v>12.342339054382215</v>
      </c>
      <c r="N62" s="23">
        <f t="shared" si="2"/>
        <v>5.00365096799279</v>
      </c>
      <c r="O62" s="25">
        <f t="shared" si="3"/>
        <v>4933.333333333333</v>
      </c>
      <c r="P62" s="30"/>
    </row>
    <row r="63" spans="1:16" ht="30" customHeight="1">
      <c r="A63" s="20">
        <f t="shared" si="4"/>
        <v>53</v>
      </c>
      <c r="B63" s="32" t="s">
        <v>62</v>
      </c>
      <c r="C63" s="32" t="s">
        <v>62</v>
      </c>
      <c r="D63" s="28" t="s">
        <v>101</v>
      </c>
      <c r="E63" s="28">
        <v>20</v>
      </c>
      <c r="F63" s="24">
        <v>216</v>
      </c>
      <c r="G63" s="24">
        <v>220</v>
      </c>
      <c r="H63" s="24">
        <v>226</v>
      </c>
      <c r="I63" s="11"/>
      <c r="J63" s="11"/>
      <c r="K63" s="7"/>
      <c r="L63" s="21">
        <f t="shared" si="0"/>
        <v>220.66666666666666</v>
      </c>
      <c r="M63" s="22">
        <f t="shared" si="1"/>
        <v>5.033222956846685</v>
      </c>
      <c r="N63" s="23">
        <f t="shared" si="2"/>
        <v>2.280916747815718</v>
      </c>
      <c r="O63" s="25">
        <f t="shared" si="3"/>
        <v>4413.333333333333</v>
      </c>
      <c r="P63" s="30"/>
    </row>
    <row r="64" spans="1:16" ht="30" customHeight="1">
      <c r="A64" s="20">
        <f t="shared" si="4"/>
        <v>54</v>
      </c>
      <c r="B64" s="32" t="s">
        <v>63</v>
      </c>
      <c r="C64" s="32" t="s">
        <v>63</v>
      </c>
      <c r="D64" s="28" t="s">
        <v>101</v>
      </c>
      <c r="E64" s="28">
        <v>10</v>
      </c>
      <c r="F64" s="24">
        <v>216</v>
      </c>
      <c r="G64" s="24">
        <v>220</v>
      </c>
      <c r="H64" s="24">
        <v>226</v>
      </c>
      <c r="I64" s="11"/>
      <c r="J64" s="11"/>
      <c r="K64" s="7"/>
      <c r="L64" s="21">
        <f t="shared" si="0"/>
        <v>220.66666666666666</v>
      </c>
      <c r="M64" s="22">
        <f t="shared" si="1"/>
        <v>5.033222956846685</v>
      </c>
      <c r="N64" s="23">
        <f t="shared" si="2"/>
        <v>2.280916747815718</v>
      </c>
      <c r="O64" s="25">
        <f t="shared" si="3"/>
        <v>2206.6666666666665</v>
      </c>
      <c r="P64" s="30"/>
    </row>
    <row r="65" spans="1:16" ht="30" customHeight="1">
      <c r="A65" s="20">
        <f t="shared" si="4"/>
        <v>55</v>
      </c>
      <c r="B65" s="32" t="s">
        <v>64</v>
      </c>
      <c r="C65" s="32" t="s">
        <v>64</v>
      </c>
      <c r="D65" s="28" t="s">
        <v>101</v>
      </c>
      <c r="E65" s="28">
        <v>20</v>
      </c>
      <c r="F65" s="24">
        <v>216</v>
      </c>
      <c r="G65" s="24">
        <v>220</v>
      </c>
      <c r="H65" s="24">
        <v>226</v>
      </c>
      <c r="I65" s="11"/>
      <c r="J65" s="11"/>
      <c r="K65" s="7"/>
      <c r="L65" s="21">
        <f t="shared" si="0"/>
        <v>220.66666666666666</v>
      </c>
      <c r="M65" s="22">
        <f t="shared" si="1"/>
        <v>5.033222956846685</v>
      </c>
      <c r="N65" s="23">
        <f t="shared" si="2"/>
        <v>2.280916747815718</v>
      </c>
      <c r="O65" s="25">
        <f t="shared" si="3"/>
        <v>4413.333333333333</v>
      </c>
      <c r="P65" s="30"/>
    </row>
    <row r="66" spans="1:16" ht="30" customHeight="1">
      <c r="A66" s="20">
        <f t="shared" si="4"/>
        <v>56</v>
      </c>
      <c r="B66" s="32" t="s">
        <v>65</v>
      </c>
      <c r="C66" s="32" t="s">
        <v>65</v>
      </c>
      <c r="D66" s="28" t="s">
        <v>101</v>
      </c>
      <c r="E66" s="28">
        <v>20</v>
      </c>
      <c r="F66" s="24">
        <v>216</v>
      </c>
      <c r="G66" s="24">
        <v>220</v>
      </c>
      <c r="H66" s="24">
        <v>226</v>
      </c>
      <c r="I66" s="11"/>
      <c r="J66" s="11"/>
      <c r="K66" s="7"/>
      <c r="L66" s="21">
        <f t="shared" si="0"/>
        <v>220.66666666666666</v>
      </c>
      <c r="M66" s="22">
        <f t="shared" si="1"/>
        <v>5.033222956846685</v>
      </c>
      <c r="N66" s="23">
        <f t="shared" si="2"/>
        <v>2.280916747815718</v>
      </c>
      <c r="O66" s="25">
        <f t="shared" si="3"/>
        <v>4413.333333333333</v>
      </c>
      <c r="P66" s="30"/>
    </row>
    <row r="67" spans="1:16" ht="30" customHeight="1">
      <c r="A67" s="20">
        <f t="shared" si="4"/>
        <v>57</v>
      </c>
      <c r="B67" s="32" t="s">
        <v>66</v>
      </c>
      <c r="C67" s="32" t="s">
        <v>66</v>
      </c>
      <c r="D67" s="28" t="s">
        <v>101</v>
      </c>
      <c r="E67" s="28">
        <v>20</v>
      </c>
      <c r="F67" s="24">
        <v>216</v>
      </c>
      <c r="G67" s="24">
        <v>220</v>
      </c>
      <c r="H67" s="24">
        <v>226</v>
      </c>
      <c r="I67" s="11"/>
      <c r="J67" s="11"/>
      <c r="K67" s="7"/>
      <c r="L67" s="21">
        <f t="shared" si="0"/>
        <v>220.66666666666666</v>
      </c>
      <c r="M67" s="22">
        <f t="shared" si="1"/>
        <v>5.033222956846685</v>
      </c>
      <c r="N67" s="23">
        <f t="shared" si="2"/>
        <v>2.280916747815718</v>
      </c>
      <c r="O67" s="25">
        <f t="shared" si="3"/>
        <v>4413.333333333333</v>
      </c>
      <c r="P67" s="30"/>
    </row>
    <row r="68" spans="1:16" ht="30" customHeight="1">
      <c r="A68" s="20">
        <f t="shared" si="4"/>
        <v>58</v>
      </c>
      <c r="B68" s="32" t="s">
        <v>67</v>
      </c>
      <c r="C68" s="32" t="s">
        <v>67</v>
      </c>
      <c r="D68" s="28" t="s">
        <v>101</v>
      </c>
      <c r="E68" s="28">
        <v>20</v>
      </c>
      <c r="F68" s="24">
        <v>216</v>
      </c>
      <c r="G68" s="24">
        <v>220</v>
      </c>
      <c r="H68" s="24">
        <v>226</v>
      </c>
      <c r="I68" s="11"/>
      <c r="J68" s="11"/>
      <c r="K68" s="7"/>
      <c r="L68" s="21">
        <f t="shared" si="0"/>
        <v>220.66666666666666</v>
      </c>
      <c r="M68" s="22">
        <f t="shared" si="1"/>
        <v>5.033222956846685</v>
      </c>
      <c r="N68" s="23">
        <f t="shared" si="2"/>
        <v>2.280916747815718</v>
      </c>
      <c r="O68" s="25">
        <f t="shared" si="3"/>
        <v>4413.333333333333</v>
      </c>
      <c r="P68" s="30"/>
    </row>
    <row r="69" spans="1:16" ht="30" customHeight="1">
      <c r="A69" s="20">
        <f t="shared" si="4"/>
        <v>59</v>
      </c>
      <c r="B69" s="32" t="s">
        <v>68</v>
      </c>
      <c r="C69" s="32" t="s">
        <v>68</v>
      </c>
      <c r="D69" s="28" t="s">
        <v>101</v>
      </c>
      <c r="E69" s="28">
        <v>8</v>
      </c>
      <c r="F69" s="24">
        <v>434</v>
      </c>
      <c r="G69" s="24">
        <v>450</v>
      </c>
      <c r="H69" s="24">
        <v>463</v>
      </c>
      <c r="I69" s="11"/>
      <c r="J69" s="11"/>
      <c r="K69" s="7"/>
      <c r="L69" s="21">
        <f t="shared" si="0"/>
        <v>449</v>
      </c>
      <c r="M69" s="22">
        <f t="shared" si="1"/>
        <v>14.52583904633395</v>
      </c>
      <c r="N69" s="23">
        <f t="shared" si="2"/>
        <v>3.235153462435178</v>
      </c>
      <c r="O69" s="25">
        <f t="shared" si="3"/>
        <v>3592</v>
      </c>
      <c r="P69" s="30"/>
    </row>
    <row r="70" spans="1:16" ht="30" customHeight="1">
      <c r="A70" s="20">
        <f t="shared" si="4"/>
        <v>60</v>
      </c>
      <c r="B70" s="32" t="s">
        <v>69</v>
      </c>
      <c r="C70" s="32" t="s">
        <v>69</v>
      </c>
      <c r="D70" s="28" t="s">
        <v>101</v>
      </c>
      <c r="E70" s="28">
        <v>20</v>
      </c>
      <c r="F70" s="24">
        <v>246</v>
      </c>
      <c r="G70" s="24">
        <v>250</v>
      </c>
      <c r="H70" s="24">
        <v>257</v>
      </c>
      <c r="I70" s="11"/>
      <c r="J70" s="11"/>
      <c r="K70" s="7"/>
      <c r="L70" s="21">
        <f t="shared" si="0"/>
        <v>251</v>
      </c>
      <c r="M70" s="22">
        <f t="shared" si="1"/>
        <v>5.5677643628300215</v>
      </c>
      <c r="N70" s="23">
        <f t="shared" si="2"/>
        <v>2.2182328138765026</v>
      </c>
      <c r="O70" s="25">
        <f t="shared" si="3"/>
        <v>5020</v>
      </c>
      <c r="P70" s="30"/>
    </row>
    <row r="71" spans="1:16" ht="30" customHeight="1">
      <c r="A71" s="20">
        <f t="shared" si="4"/>
        <v>61</v>
      </c>
      <c r="B71" s="32" t="s">
        <v>70</v>
      </c>
      <c r="C71" s="32" t="s">
        <v>70</v>
      </c>
      <c r="D71" s="28" t="s">
        <v>101</v>
      </c>
      <c r="E71" s="28">
        <v>20</v>
      </c>
      <c r="F71" s="24">
        <v>246</v>
      </c>
      <c r="G71" s="24">
        <v>250</v>
      </c>
      <c r="H71" s="24">
        <v>257</v>
      </c>
      <c r="I71" s="11"/>
      <c r="J71" s="11"/>
      <c r="K71" s="7"/>
      <c r="L71" s="21">
        <f t="shared" si="0"/>
        <v>251</v>
      </c>
      <c r="M71" s="22">
        <f t="shared" si="1"/>
        <v>5.5677643628300215</v>
      </c>
      <c r="N71" s="23">
        <f t="shared" si="2"/>
        <v>2.2182328138765026</v>
      </c>
      <c r="O71" s="25">
        <f t="shared" si="3"/>
        <v>5020</v>
      </c>
      <c r="P71" s="30"/>
    </row>
    <row r="72" spans="1:16" ht="30" customHeight="1">
      <c r="A72" s="20">
        <f t="shared" si="4"/>
        <v>62</v>
      </c>
      <c r="B72" s="32" t="s">
        <v>71</v>
      </c>
      <c r="C72" s="32" t="s">
        <v>71</v>
      </c>
      <c r="D72" s="28" t="s">
        <v>101</v>
      </c>
      <c r="E72" s="28">
        <v>20</v>
      </c>
      <c r="F72" s="24">
        <v>246</v>
      </c>
      <c r="G72" s="24">
        <v>250</v>
      </c>
      <c r="H72" s="24">
        <v>257</v>
      </c>
      <c r="I72" s="11"/>
      <c r="J72" s="11"/>
      <c r="K72" s="7"/>
      <c r="L72" s="21">
        <f t="shared" si="0"/>
        <v>251</v>
      </c>
      <c r="M72" s="22">
        <f t="shared" si="1"/>
        <v>5.5677643628300215</v>
      </c>
      <c r="N72" s="23">
        <f t="shared" si="2"/>
        <v>2.2182328138765026</v>
      </c>
      <c r="O72" s="25">
        <f t="shared" si="3"/>
        <v>5020</v>
      </c>
      <c r="P72" s="30"/>
    </row>
    <row r="73" spans="1:16" ht="30" customHeight="1">
      <c r="A73" s="20">
        <f t="shared" si="4"/>
        <v>63</v>
      </c>
      <c r="B73" s="32" t="s">
        <v>72</v>
      </c>
      <c r="C73" s="32" t="s">
        <v>72</v>
      </c>
      <c r="D73" s="28" t="s">
        <v>101</v>
      </c>
      <c r="E73" s="28">
        <v>20</v>
      </c>
      <c r="F73" s="24">
        <v>246</v>
      </c>
      <c r="G73" s="24">
        <v>250</v>
      </c>
      <c r="H73" s="24">
        <v>257</v>
      </c>
      <c r="I73" s="11"/>
      <c r="J73" s="11"/>
      <c r="K73" s="7"/>
      <c r="L73" s="21">
        <f t="shared" si="0"/>
        <v>251</v>
      </c>
      <c r="M73" s="22">
        <f t="shared" si="1"/>
        <v>5.5677643628300215</v>
      </c>
      <c r="N73" s="23">
        <f t="shared" si="2"/>
        <v>2.2182328138765026</v>
      </c>
      <c r="O73" s="25">
        <f t="shared" si="3"/>
        <v>5020</v>
      </c>
      <c r="P73" s="30"/>
    </row>
    <row r="74" spans="1:16" ht="30" customHeight="1">
      <c r="A74" s="20">
        <f t="shared" si="4"/>
        <v>64</v>
      </c>
      <c r="B74" s="32" t="s">
        <v>73</v>
      </c>
      <c r="C74" s="32" t="s">
        <v>73</v>
      </c>
      <c r="D74" s="28" t="s">
        <v>101</v>
      </c>
      <c r="E74" s="28">
        <v>20</v>
      </c>
      <c r="F74" s="24">
        <v>246</v>
      </c>
      <c r="G74" s="24">
        <v>250</v>
      </c>
      <c r="H74" s="24">
        <v>257</v>
      </c>
      <c r="I74" s="11"/>
      <c r="J74" s="11"/>
      <c r="K74" s="7"/>
      <c r="L74" s="21">
        <f t="shared" si="0"/>
        <v>251</v>
      </c>
      <c r="M74" s="22">
        <f t="shared" si="1"/>
        <v>5.5677643628300215</v>
      </c>
      <c r="N74" s="23">
        <f t="shared" si="2"/>
        <v>2.2182328138765026</v>
      </c>
      <c r="O74" s="25">
        <f t="shared" si="3"/>
        <v>5020</v>
      </c>
      <c r="P74" s="30"/>
    </row>
    <row r="75" spans="1:16" ht="30" customHeight="1">
      <c r="A75" s="20">
        <f t="shared" si="4"/>
        <v>65</v>
      </c>
      <c r="B75" s="32" t="s">
        <v>133</v>
      </c>
      <c r="C75" s="32" t="s">
        <v>133</v>
      </c>
      <c r="D75" s="28" t="s">
        <v>98</v>
      </c>
      <c r="E75" s="28">
        <v>4</v>
      </c>
      <c r="F75" s="24">
        <v>142</v>
      </c>
      <c r="G75" s="24">
        <v>150</v>
      </c>
      <c r="H75" s="24">
        <v>157</v>
      </c>
      <c r="I75" s="11"/>
      <c r="J75" s="11"/>
      <c r="K75" s="7"/>
      <c r="L75" s="21">
        <f t="shared" si="0"/>
        <v>149.66666666666666</v>
      </c>
      <c r="M75" s="22">
        <f t="shared" si="1"/>
        <v>7.505553499465297</v>
      </c>
      <c r="N75" s="23">
        <f t="shared" si="2"/>
        <v>5.01484643616835</v>
      </c>
      <c r="O75" s="25">
        <f t="shared" si="3"/>
        <v>598.6666666666666</v>
      </c>
      <c r="P75" s="30"/>
    </row>
    <row r="76" spans="1:16" ht="30" customHeight="1">
      <c r="A76" s="20">
        <f t="shared" si="4"/>
        <v>66</v>
      </c>
      <c r="B76" s="32" t="s">
        <v>74</v>
      </c>
      <c r="C76" s="32" t="s">
        <v>74</v>
      </c>
      <c r="D76" s="28" t="s">
        <v>98</v>
      </c>
      <c r="E76" s="28">
        <v>4</v>
      </c>
      <c r="F76" s="24">
        <v>450</v>
      </c>
      <c r="G76" s="24">
        <v>460</v>
      </c>
      <c r="H76" s="24">
        <v>473</v>
      </c>
      <c r="I76" s="11"/>
      <c r="J76" s="11"/>
      <c r="K76" s="7"/>
      <c r="L76" s="21">
        <f t="shared" si="0"/>
        <v>461</v>
      </c>
      <c r="M76" s="22">
        <f t="shared" si="1"/>
        <v>11.532562594670797</v>
      </c>
      <c r="N76" s="23">
        <f t="shared" si="2"/>
        <v>2.501640476067418</v>
      </c>
      <c r="O76" s="25">
        <f t="shared" si="3"/>
        <v>1844</v>
      </c>
      <c r="P76" s="30"/>
    </row>
    <row r="77" spans="1:16" ht="30" customHeight="1">
      <c r="A77" s="20">
        <f aca="true" t="shared" si="5" ref="A77:A125">1+A76</f>
        <v>67</v>
      </c>
      <c r="B77" s="32" t="s">
        <v>134</v>
      </c>
      <c r="C77" s="32" t="s">
        <v>134</v>
      </c>
      <c r="D77" s="28" t="s">
        <v>98</v>
      </c>
      <c r="E77" s="28">
        <v>4</v>
      </c>
      <c r="F77" s="24">
        <v>231</v>
      </c>
      <c r="G77" s="24">
        <v>240</v>
      </c>
      <c r="H77" s="24">
        <v>247</v>
      </c>
      <c r="I77" s="11"/>
      <c r="J77" s="11"/>
      <c r="K77" s="7"/>
      <c r="L77" s="21">
        <f t="shared" si="0"/>
        <v>239.33333333333334</v>
      </c>
      <c r="M77" s="22">
        <f t="shared" si="1"/>
        <v>8.02080627701034</v>
      </c>
      <c r="N77" s="23">
        <f t="shared" si="2"/>
        <v>3.3513118149068273</v>
      </c>
      <c r="O77" s="25">
        <f t="shared" si="3"/>
        <v>957.3333333333334</v>
      </c>
      <c r="P77" s="30"/>
    </row>
    <row r="78" spans="1:16" ht="30" customHeight="1">
      <c r="A78" s="20">
        <f t="shared" si="5"/>
        <v>68</v>
      </c>
      <c r="B78" s="32" t="s">
        <v>119</v>
      </c>
      <c r="C78" s="32" t="s">
        <v>119</v>
      </c>
      <c r="D78" s="28" t="s">
        <v>98</v>
      </c>
      <c r="E78" s="28">
        <v>3</v>
      </c>
      <c r="F78" s="24">
        <v>1203</v>
      </c>
      <c r="G78" s="24">
        <v>1230</v>
      </c>
      <c r="H78" s="24">
        <v>1266</v>
      </c>
      <c r="I78" s="11"/>
      <c r="J78" s="11"/>
      <c r="K78" s="7"/>
      <c r="L78" s="21">
        <f t="shared" si="0"/>
        <v>1233</v>
      </c>
      <c r="M78" s="22">
        <f t="shared" si="1"/>
        <v>31.606961258558215</v>
      </c>
      <c r="N78" s="23">
        <f t="shared" si="2"/>
        <v>2.563419404587041</v>
      </c>
      <c r="O78" s="25">
        <f t="shared" si="3"/>
        <v>3699</v>
      </c>
      <c r="P78" s="30"/>
    </row>
    <row r="79" spans="1:16" ht="30" customHeight="1">
      <c r="A79" s="20">
        <f t="shared" si="5"/>
        <v>69</v>
      </c>
      <c r="B79" s="32" t="s">
        <v>135</v>
      </c>
      <c r="C79" s="32" t="s">
        <v>135</v>
      </c>
      <c r="D79" s="28" t="s">
        <v>101</v>
      </c>
      <c r="E79" s="28">
        <v>4</v>
      </c>
      <c r="F79" s="24">
        <v>2428</v>
      </c>
      <c r="G79" s="24">
        <v>2500</v>
      </c>
      <c r="H79" s="24">
        <v>2575</v>
      </c>
      <c r="I79" s="11"/>
      <c r="J79" s="11"/>
      <c r="K79" s="7"/>
      <c r="L79" s="21">
        <f t="shared" si="0"/>
        <v>2501</v>
      </c>
      <c r="M79" s="22">
        <f t="shared" si="1"/>
        <v>73.50510186374821</v>
      </c>
      <c r="N79" s="23">
        <f t="shared" si="2"/>
        <v>2.9390284631646626</v>
      </c>
      <c r="O79" s="25">
        <f t="shared" si="3"/>
        <v>10004</v>
      </c>
      <c r="P79" s="30"/>
    </row>
    <row r="80" spans="1:16" ht="30" customHeight="1">
      <c r="A80" s="20">
        <f t="shared" si="5"/>
        <v>70</v>
      </c>
      <c r="B80" s="32" t="s">
        <v>75</v>
      </c>
      <c r="C80" s="32" t="s">
        <v>75</v>
      </c>
      <c r="D80" s="28" t="s">
        <v>98</v>
      </c>
      <c r="E80" s="28">
        <v>6</v>
      </c>
      <c r="F80" s="24">
        <v>283</v>
      </c>
      <c r="G80" s="24">
        <v>290</v>
      </c>
      <c r="H80" s="24">
        <v>298</v>
      </c>
      <c r="I80" s="11"/>
      <c r="J80" s="11"/>
      <c r="K80" s="7"/>
      <c r="L80" s="21">
        <f t="shared" si="0"/>
        <v>290.3333333333333</v>
      </c>
      <c r="M80" s="22">
        <f t="shared" si="1"/>
        <v>7.505553499464812</v>
      </c>
      <c r="N80" s="23">
        <f t="shared" si="2"/>
        <v>2.5851504590579144</v>
      </c>
      <c r="O80" s="25">
        <f t="shared" si="3"/>
        <v>1742</v>
      </c>
      <c r="P80" s="30"/>
    </row>
    <row r="81" spans="1:16" ht="30" customHeight="1">
      <c r="A81" s="20">
        <f t="shared" si="5"/>
        <v>71</v>
      </c>
      <c r="B81" s="32" t="s">
        <v>136</v>
      </c>
      <c r="C81" s="32" t="s">
        <v>136</v>
      </c>
      <c r="D81" s="28" t="s">
        <v>98</v>
      </c>
      <c r="E81" s="28">
        <v>4</v>
      </c>
      <c r="F81" s="24">
        <v>413</v>
      </c>
      <c r="G81" s="24">
        <v>420</v>
      </c>
      <c r="H81" s="24">
        <v>432</v>
      </c>
      <c r="I81" s="11"/>
      <c r="J81" s="11"/>
      <c r="K81" s="7"/>
      <c r="L81" s="21">
        <f t="shared" si="0"/>
        <v>421.6666666666667</v>
      </c>
      <c r="M81" s="22">
        <f t="shared" si="1"/>
        <v>9.60902353693204</v>
      </c>
      <c r="N81" s="23">
        <f t="shared" si="2"/>
        <v>2.278819811130128</v>
      </c>
      <c r="O81" s="25">
        <f t="shared" si="3"/>
        <v>1686.6666666666667</v>
      </c>
      <c r="P81" s="30"/>
    </row>
    <row r="82" spans="1:16" ht="30" customHeight="1">
      <c r="A82" s="20">
        <f t="shared" si="5"/>
        <v>72</v>
      </c>
      <c r="B82" s="32" t="s">
        <v>76</v>
      </c>
      <c r="C82" s="32" t="s">
        <v>76</v>
      </c>
      <c r="D82" s="28" t="s">
        <v>98</v>
      </c>
      <c r="E82" s="28">
        <v>4</v>
      </c>
      <c r="F82" s="24">
        <v>333</v>
      </c>
      <c r="G82" s="24">
        <v>340</v>
      </c>
      <c r="H82" s="24">
        <v>350</v>
      </c>
      <c r="I82" s="11"/>
      <c r="J82" s="11"/>
      <c r="K82" s="7"/>
      <c r="L82" s="21">
        <f t="shared" si="0"/>
        <v>341</v>
      </c>
      <c r="M82" s="22">
        <f t="shared" si="1"/>
        <v>8.54400374531753</v>
      </c>
      <c r="N82" s="23">
        <f t="shared" si="2"/>
        <v>2.505572945840918</v>
      </c>
      <c r="O82" s="25">
        <f t="shared" si="3"/>
        <v>1364</v>
      </c>
      <c r="P82" s="30"/>
    </row>
    <row r="83" spans="1:16" ht="30" customHeight="1">
      <c r="A83" s="20">
        <f t="shared" si="5"/>
        <v>73</v>
      </c>
      <c r="B83" s="32" t="s">
        <v>77</v>
      </c>
      <c r="C83" s="32" t="s">
        <v>77</v>
      </c>
      <c r="D83" s="28" t="s">
        <v>101</v>
      </c>
      <c r="E83" s="28">
        <v>4</v>
      </c>
      <c r="F83" s="24">
        <v>840</v>
      </c>
      <c r="G83" s="24">
        <v>860</v>
      </c>
      <c r="H83" s="24">
        <v>885</v>
      </c>
      <c r="I83" s="11"/>
      <c r="J83" s="11"/>
      <c r="K83" s="7"/>
      <c r="L83" s="21">
        <f t="shared" si="0"/>
        <v>861.6666666666666</v>
      </c>
      <c r="M83" s="22">
        <f t="shared" si="1"/>
        <v>22.54624876411275</v>
      </c>
      <c r="N83" s="23">
        <f t="shared" si="2"/>
        <v>2.6165859300711123</v>
      </c>
      <c r="O83" s="25">
        <f t="shared" si="3"/>
        <v>3446.6666666666665</v>
      </c>
      <c r="P83" s="30"/>
    </row>
    <row r="84" spans="1:16" ht="30" customHeight="1">
      <c r="A84" s="20">
        <f t="shared" si="5"/>
        <v>74</v>
      </c>
      <c r="B84" s="32" t="s">
        <v>102</v>
      </c>
      <c r="C84" s="32" t="s">
        <v>102</v>
      </c>
      <c r="D84" s="28" t="s">
        <v>98</v>
      </c>
      <c r="E84" s="28">
        <v>4</v>
      </c>
      <c r="F84" s="24">
        <v>208</v>
      </c>
      <c r="G84" s="24">
        <v>215</v>
      </c>
      <c r="H84" s="24">
        <v>221</v>
      </c>
      <c r="I84" s="11"/>
      <c r="J84" s="11"/>
      <c r="K84" s="7"/>
      <c r="L84" s="21">
        <f t="shared" si="0"/>
        <v>214.66666666666666</v>
      </c>
      <c r="M84" s="22">
        <f t="shared" si="1"/>
        <v>6.506407098647339</v>
      </c>
      <c r="N84" s="23">
        <f t="shared" si="2"/>
        <v>3.030934983841928</v>
      </c>
      <c r="O84" s="25">
        <f t="shared" si="3"/>
        <v>858.6666666666666</v>
      </c>
      <c r="P84" s="30"/>
    </row>
    <row r="85" spans="1:16" ht="30" customHeight="1">
      <c r="A85" s="20">
        <f t="shared" si="5"/>
        <v>75</v>
      </c>
      <c r="B85" s="32" t="s">
        <v>78</v>
      </c>
      <c r="C85" s="32" t="s">
        <v>78</v>
      </c>
      <c r="D85" s="28" t="s">
        <v>98</v>
      </c>
      <c r="E85" s="28">
        <v>8</v>
      </c>
      <c r="F85" s="24">
        <v>247</v>
      </c>
      <c r="G85" s="24">
        <v>255</v>
      </c>
      <c r="H85" s="24">
        <v>262</v>
      </c>
      <c r="I85" s="11"/>
      <c r="J85" s="11"/>
      <c r="K85" s="7"/>
      <c r="L85" s="21">
        <f t="shared" si="0"/>
        <v>254.66666666666666</v>
      </c>
      <c r="M85" s="22">
        <f t="shared" si="1"/>
        <v>7.505553499464812</v>
      </c>
      <c r="N85" s="23">
        <f t="shared" si="2"/>
        <v>2.9472068715175963</v>
      </c>
      <c r="O85" s="25">
        <f t="shared" si="3"/>
        <v>2037.3333333333333</v>
      </c>
      <c r="P85" s="30"/>
    </row>
    <row r="86" spans="1:16" ht="30" customHeight="1">
      <c r="A86" s="20">
        <f t="shared" si="5"/>
        <v>76</v>
      </c>
      <c r="B86" s="32" t="s">
        <v>79</v>
      </c>
      <c r="C86" s="32" t="s">
        <v>79</v>
      </c>
      <c r="D86" s="28" t="s">
        <v>101</v>
      </c>
      <c r="E86" s="28">
        <v>4</v>
      </c>
      <c r="F86" s="24">
        <v>880</v>
      </c>
      <c r="G86" s="24">
        <v>900</v>
      </c>
      <c r="H86" s="24">
        <v>927</v>
      </c>
      <c r="I86" s="11"/>
      <c r="J86" s="11"/>
      <c r="K86" s="7"/>
      <c r="L86" s="21">
        <f t="shared" si="0"/>
        <v>902.3333333333334</v>
      </c>
      <c r="M86" s="22">
        <f t="shared" si="1"/>
        <v>23.586719427111007</v>
      </c>
      <c r="N86" s="23">
        <f t="shared" si="2"/>
        <v>2.6139696446742895</v>
      </c>
      <c r="O86" s="25">
        <f t="shared" si="3"/>
        <v>3609.3333333333335</v>
      </c>
      <c r="P86" s="30"/>
    </row>
    <row r="87" spans="1:16" ht="30" customHeight="1">
      <c r="A87" s="20">
        <f t="shared" si="5"/>
        <v>77</v>
      </c>
      <c r="B87" s="32" t="s">
        <v>80</v>
      </c>
      <c r="C87" s="32" t="s">
        <v>80</v>
      </c>
      <c r="D87" s="28" t="s">
        <v>101</v>
      </c>
      <c r="E87" s="28">
        <v>4</v>
      </c>
      <c r="F87" s="24">
        <v>1022</v>
      </c>
      <c r="G87" s="24">
        <v>1050</v>
      </c>
      <c r="H87" s="24">
        <v>1081</v>
      </c>
      <c r="I87" s="11"/>
      <c r="J87" s="11"/>
      <c r="K87" s="7"/>
      <c r="L87" s="21">
        <f t="shared" si="0"/>
        <v>1051</v>
      </c>
      <c r="M87" s="22">
        <f t="shared" si="1"/>
        <v>29.512709126747414</v>
      </c>
      <c r="N87" s="23">
        <f t="shared" si="2"/>
        <v>2.8080598598237314</v>
      </c>
      <c r="O87" s="25">
        <f t="shared" si="3"/>
        <v>4204</v>
      </c>
      <c r="P87" s="30"/>
    </row>
    <row r="88" spans="1:16" ht="30" customHeight="1">
      <c r="A88" s="20">
        <f t="shared" si="5"/>
        <v>78</v>
      </c>
      <c r="B88" s="32" t="s">
        <v>120</v>
      </c>
      <c r="C88" s="32" t="s">
        <v>120</v>
      </c>
      <c r="D88" s="28" t="s">
        <v>101</v>
      </c>
      <c r="E88" s="28">
        <v>0.8</v>
      </c>
      <c r="F88" s="24">
        <v>2911</v>
      </c>
      <c r="G88" s="24">
        <v>2998</v>
      </c>
      <c r="H88" s="24">
        <v>3087</v>
      </c>
      <c r="I88" s="11"/>
      <c r="J88" s="11"/>
      <c r="K88" s="7"/>
      <c r="L88" s="21">
        <f t="shared" si="0"/>
        <v>2998.6666666666665</v>
      </c>
      <c r="M88" s="22">
        <f t="shared" si="1"/>
        <v>88.00189391901719</v>
      </c>
      <c r="N88" s="23">
        <f t="shared" si="2"/>
        <v>2.9347007754229835</v>
      </c>
      <c r="O88" s="25">
        <f t="shared" si="3"/>
        <v>2398.9333333333334</v>
      </c>
      <c r="P88" s="30"/>
    </row>
    <row r="89" spans="1:16" ht="30" customHeight="1">
      <c r="A89" s="20">
        <f t="shared" si="5"/>
        <v>79</v>
      </c>
      <c r="B89" s="32" t="s">
        <v>103</v>
      </c>
      <c r="C89" s="32" t="s">
        <v>103</v>
      </c>
      <c r="D89" s="28" t="s">
        <v>98</v>
      </c>
      <c r="E89" s="28">
        <v>3</v>
      </c>
      <c r="F89" s="24">
        <v>336</v>
      </c>
      <c r="G89" s="24">
        <v>350</v>
      </c>
      <c r="H89" s="24">
        <v>360</v>
      </c>
      <c r="I89" s="11"/>
      <c r="J89" s="11"/>
      <c r="K89" s="7"/>
      <c r="L89" s="21">
        <f t="shared" si="0"/>
        <v>348.6666666666667</v>
      </c>
      <c r="M89" s="22">
        <f t="shared" si="1"/>
        <v>12.055427546683818</v>
      </c>
      <c r="N89" s="23">
        <f t="shared" si="2"/>
        <v>3.457579602299374</v>
      </c>
      <c r="O89" s="25">
        <f t="shared" si="3"/>
        <v>1046</v>
      </c>
      <c r="P89" s="30"/>
    </row>
    <row r="90" spans="1:16" ht="30" customHeight="1">
      <c r="A90" s="20">
        <f t="shared" si="5"/>
        <v>80</v>
      </c>
      <c r="B90" s="32" t="s">
        <v>81</v>
      </c>
      <c r="C90" s="32" t="s">
        <v>81</v>
      </c>
      <c r="D90" s="28" t="s">
        <v>98</v>
      </c>
      <c r="E90" s="28">
        <v>2</v>
      </c>
      <c r="F90" s="24">
        <v>322</v>
      </c>
      <c r="G90" s="24">
        <v>330</v>
      </c>
      <c r="H90" s="24">
        <v>339</v>
      </c>
      <c r="I90" s="11"/>
      <c r="J90" s="11"/>
      <c r="K90" s="7"/>
      <c r="L90" s="21">
        <f t="shared" si="0"/>
        <v>330.3333333333333</v>
      </c>
      <c r="M90" s="22">
        <f t="shared" si="1"/>
        <v>8.504900548115954</v>
      </c>
      <c r="N90" s="23">
        <f t="shared" si="2"/>
        <v>2.5746419419119944</v>
      </c>
      <c r="O90" s="25">
        <f t="shared" si="3"/>
        <v>660.6666666666666</v>
      </c>
      <c r="P90" s="30"/>
    </row>
    <row r="91" spans="1:16" ht="30" customHeight="1">
      <c r="A91" s="20">
        <f t="shared" si="5"/>
        <v>81</v>
      </c>
      <c r="B91" s="32" t="s">
        <v>104</v>
      </c>
      <c r="C91" s="32" t="s">
        <v>104</v>
      </c>
      <c r="D91" s="28" t="s">
        <v>98</v>
      </c>
      <c r="E91" s="28">
        <v>6</v>
      </c>
      <c r="F91" s="24">
        <v>738</v>
      </c>
      <c r="G91" s="24">
        <v>760</v>
      </c>
      <c r="H91" s="24">
        <v>782</v>
      </c>
      <c r="I91" s="11"/>
      <c r="J91" s="11"/>
      <c r="K91" s="7"/>
      <c r="L91" s="21">
        <f t="shared" si="0"/>
        <v>760</v>
      </c>
      <c r="M91" s="22">
        <f t="shared" si="1"/>
        <v>22</v>
      </c>
      <c r="N91" s="23">
        <f t="shared" si="2"/>
        <v>2.8947368421052633</v>
      </c>
      <c r="O91" s="25">
        <f t="shared" si="3"/>
        <v>4560</v>
      </c>
      <c r="P91" s="30"/>
    </row>
    <row r="92" spans="1:16" ht="30" customHeight="1">
      <c r="A92" s="20">
        <f t="shared" si="5"/>
        <v>82</v>
      </c>
      <c r="B92" s="32" t="s">
        <v>82</v>
      </c>
      <c r="C92" s="32" t="s">
        <v>82</v>
      </c>
      <c r="D92" s="28" t="s">
        <v>98</v>
      </c>
      <c r="E92" s="28">
        <v>6</v>
      </c>
      <c r="F92" s="24">
        <v>1626</v>
      </c>
      <c r="G92" s="24">
        <v>1680</v>
      </c>
      <c r="H92" s="24">
        <v>1730</v>
      </c>
      <c r="I92" s="11"/>
      <c r="J92" s="11"/>
      <c r="K92" s="7"/>
      <c r="L92" s="21">
        <f t="shared" si="0"/>
        <v>1678.6666666666667</v>
      </c>
      <c r="M92" s="22">
        <f t="shared" si="1"/>
        <v>52.01281893276909</v>
      </c>
      <c r="N92" s="23">
        <f t="shared" si="2"/>
        <v>3.0984602223651168</v>
      </c>
      <c r="O92" s="25">
        <f t="shared" si="3"/>
        <v>10072</v>
      </c>
      <c r="P92" s="30"/>
    </row>
    <row r="93" spans="1:16" ht="30" customHeight="1">
      <c r="A93" s="20">
        <f t="shared" si="5"/>
        <v>83</v>
      </c>
      <c r="B93" s="32" t="s">
        <v>83</v>
      </c>
      <c r="C93" s="32" t="s">
        <v>83</v>
      </c>
      <c r="D93" s="28" t="s">
        <v>98</v>
      </c>
      <c r="E93" s="28">
        <v>6</v>
      </c>
      <c r="F93" s="24">
        <v>975</v>
      </c>
      <c r="G93" s="24">
        <v>1000</v>
      </c>
      <c r="H93" s="24">
        <v>1030</v>
      </c>
      <c r="I93" s="11"/>
      <c r="J93" s="11"/>
      <c r="K93" s="7"/>
      <c r="L93" s="21">
        <f t="shared" si="0"/>
        <v>1001.6666666666666</v>
      </c>
      <c r="M93" s="22">
        <f t="shared" si="1"/>
        <v>27.5378527364291</v>
      </c>
      <c r="N93" s="23">
        <f t="shared" si="2"/>
        <v>2.749203268195917</v>
      </c>
      <c r="O93" s="25">
        <f t="shared" si="3"/>
        <v>6010</v>
      </c>
      <c r="P93" s="30"/>
    </row>
    <row r="94" spans="1:16" ht="30" customHeight="1">
      <c r="A94" s="20">
        <f t="shared" si="5"/>
        <v>84</v>
      </c>
      <c r="B94" s="32" t="s">
        <v>84</v>
      </c>
      <c r="C94" s="32" t="s">
        <v>84</v>
      </c>
      <c r="D94" s="28" t="s">
        <v>101</v>
      </c>
      <c r="E94" s="28">
        <v>4</v>
      </c>
      <c r="F94" s="24">
        <v>2550</v>
      </c>
      <c r="G94" s="24">
        <v>2630</v>
      </c>
      <c r="H94" s="24">
        <v>2708</v>
      </c>
      <c r="I94" s="11"/>
      <c r="J94" s="11"/>
      <c r="K94" s="7"/>
      <c r="L94" s="21">
        <f t="shared" si="0"/>
        <v>2629.3333333333335</v>
      </c>
      <c r="M94" s="22">
        <f t="shared" si="1"/>
        <v>79.00210967647607</v>
      </c>
      <c r="N94" s="23">
        <f t="shared" si="2"/>
        <v>3.0046441306976193</v>
      </c>
      <c r="O94" s="25">
        <f t="shared" si="3"/>
        <v>10517.333333333334</v>
      </c>
      <c r="P94" s="30"/>
    </row>
    <row r="95" spans="1:16" ht="30" customHeight="1">
      <c r="A95" s="20">
        <f t="shared" si="5"/>
        <v>85</v>
      </c>
      <c r="B95" s="32" t="s">
        <v>85</v>
      </c>
      <c r="C95" s="32" t="s">
        <v>85</v>
      </c>
      <c r="D95" s="28" t="s">
        <v>101</v>
      </c>
      <c r="E95" s="28">
        <v>4</v>
      </c>
      <c r="F95" s="24">
        <v>2548</v>
      </c>
      <c r="G95" s="24">
        <v>2630</v>
      </c>
      <c r="H95" s="24">
        <v>2708</v>
      </c>
      <c r="I95" s="11"/>
      <c r="J95" s="11"/>
      <c r="K95" s="7"/>
      <c r="L95" s="21">
        <f t="shared" si="0"/>
        <v>2628.6666666666665</v>
      </c>
      <c r="M95" s="22">
        <f t="shared" si="1"/>
        <v>80.00833289935464</v>
      </c>
      <c r="N95" s="23">
        <f t="shared" si="2"/>
        <v>3.0436849949031695</v>
      </c>
      <c r="O95" s="25">
        <f t="shared" si="3"/>
        <v>10514.666666666666</v>
      </c>
      <c r="P95" s="30"/>
    </row>
    <row r="96" spans="1:16" ht="30" customHeight="1">
      <c r="A96" s="20">
        <f t="shared" si="5"/>
        <v>86</v>
      </c>
      <c r="B96" s="32" t="s">
        <v>86</v>
      </c>
      <c r="C96" s="32" t="s">
        <v>86</v>
      </c>
      <c r="D96" s="28" t="s">
        <v>98</v>
      </c>
      <c r="E96" s="28">
        <v>8</v>
      </c>
      <c r="F96" s="24">
        <v>438</v>
      </c>
      <c r="G96" s="24">
        <v>450</v>
      </c>
      <c r="H96" s="24">
        <v>463</v>
      </c>
      <c r="I96" s="11"/>
      <c r="J96" s="11"/>
      <c r="K96" s="7"/>
      <c r="L96" s="21">
        <f t="shared" si="0"/>
        <v>450.3333333333333</v>
      </c>
      <c r="M96" s="22">
        <f t="shared" si="1"/>
        <v>12.503332889006591</v>
      </c>
      <c r="N96" s="23">
        <f t="shared" si="2"/>
        <v>2.7764617814226336</v>
      </c>
      <c r="O96" s="25">
        <f t="shared" si="3"/>
        <v>3602.6666666666665</v>
      </c>
      <c r="P96" s="30"/>
    </row>
    <row r="97" spans="1:16" ht="30" customHeight="1">
      <c r="A97" s="20">
        <f t="shared" si="5"/>
        <v>87</v>
      </c>
      <c r="B97" s="32" t="s">
        <v>137</v>
      </c>
      <c r="C97" s="32" t="s">
        <v>137</v>
      </c>
      <c r="D97" s="28" t="s">
        <v>101</v>
      </c>
      <c r="E97" s="28">
        <v>4</v>
      </c>
      <c r="F97" s="24">
        <v>509</v>
      </c>
      <c r="G97" s="24">
        <v>560</v>
      </c>
      <c r="H97" s="24">
        <v>578</v>
      </c>
      <c r="I97" s="11"/>
      <c r="J97" s="11"/>
      <c r="K97" s="7"/>
      <c r="L97" s="21">
        <f t="shared" si="0"/>
        <v>549</v>
      </c>
      <c r="M97" s="22">
        <f t="shared" si="1"/>
        <v>35.79106033634656</v>
      </c>
      <c r="N97" s="23">
        <f t="shared" si="2"/>
        <v>6.519318822649647</v>
      </c>
      <c r="O97" s="25">
        <f t="shared" si="3"/>
        <v>2196</v>
      </c>
      <c r="P97" s="30"/>
    </row>
    <row r="98" spans="1:16" ht="30" customHeight="1">
      <c r="A98" s="20">
        <f t="shared" si="5"/>
        <v>88</v>
      </c>
      <c r="B98" s="32" t="s">
        <v>87</v>
      </c>
      <c r="C98" s="32" t="s">
        <v>87</v>
      </c>
      <c r="D98" s="28" t="s">
        <v>101</v>
      </c>
      <c r="E98" s="28">
        <v>16</v>
      </c>
      <c r="F98" s="24">
        <v>2522</v>
      </c>
      <c r="G98" s="24">
        <v>2600</v>
      </c>
      <c r="H98" s="24">
        <v>2678</v>
      </c>
      <c r="I98" s="11"/>
      <c r="J98" s="11"/>
      <c r="K98" s="7"/>
      <c r="L98" s="21">
        <f t="shared" si="0"/>
        <v>2600</v>
      </c>
      <c r="M98" s="22">
        <f t="shared" si="1"/>
        <v>78</v>
      </c>
      <c r="N98" s="23">
        <f t="shared" si="2"/>
        <v>3</v>
      </c>
      <c r="O98" s="25">
        <f t="shared" si="3"/>
        <v>41600</v>
      </c>
      <c r="P98" s="30"/>
    </row>
    <row r="99" spans="1:16" ht="30" customHeight="1">
      <c r="A99" s="20">
        <f t="shared" si="5"/>
        <v>89</v>
      </c>
      <c r="B99" s="32" t="s">
        <v>88</v>
      </c>
      <c r="C99" s="32" t="s">
        <v>88</v>
      </c>
      <c r="D99" s="28" t="s">
        <v>101</v>
      </c>
      <c r="E99" s="28">
        <v>4</v>
      </c>
      <c r="F99" s="24">
        <v>1050</v>
      </c>
      <c r="G99" s="24">
        <v>1080</v>
      </c>
      <c r="H99" s="24">
        <v>1112</v>
      </c>
      <c r="I99" s="11"/>
      <c r="J99" s="11"/>
      <c r="K99" s="7"/>
      <c r="L99" s="21">
        <f t="shared" si="0"/>
        <v>1080.6666666666667</v>
      </c>
      <c r="M99" s="22">
        <f t="shared" si="1"/>
        <v>31.00537587795471</v>
      </c>
      <c r="N99" s="23">
        <f t="shared" si="2"/>
        <v>2.869097089261694</v>
      </c>
      <c r="O99" s="25">
        <f t="shared" si="3"/>
        <v>4322.666666666667</v>
      </c>
      <c r="P99" s="30"/>
    </row>
    <row r="100" spans="1:16" ht="30" customHeight="1">
      <c r="A100" s="20">
        <f t="shared" si="5"/>
        <v>90</v>
      </c>
      <c r="B100" s="32" t="s">
        <v>138</v>
      </c>
      <c r="C100" s="32" t="s">
        <v>138</v>
      </c>
      <c r="D100" s="28" t="s">
        <v>101</v>
      </c>
      <c r="E100" s="28">
        <v>6</v>
      </c>
      <c r="F100" s="24">
        <v>2522</v>
      </c>
      <c r="G100" s="24">
        <v>2600</v>
      </c>
      <c r="H100" s="24">
        <v>2678</v>
      </c>
      <c r="I100" s="11"/>
      <c r="J100" s="11"/>
      <c r="K100" s="7"/>
      <c r="L100" s="21">
        <f t="shared" si="0"/>
        <v>2600</v>
      </c>
      <c r="M100" s="22">
        <f t="shared" si="1"/>
        <v>78</v>
      </c>
      <c r="N100" s="23">
        <f t="shared" si="2"/>
        <v>3</v>
      </c>
      <c r="O100" s="25">
        <f t="shared" si="3"/>
        <v>15600</v>
      </c>
      <c r="P100" s="30"/>
    </row>
    <row r="101" spans="1:16" ht="30" customHeight="1">
      <c r="A101" s="20">
        <f t="shared" si="5"/>
        <v>91</v>
      </c>
      <c r="B101" s="32" t="s">
        <v>89</v>
      </c>
      <c r="C101" s="32" t="s">
        <v>89</v>
      </c>
      <c r="D101" s="28" t="s">
        <v>98</v>
      </c>
      <c r="E101" s="31">
        <v>20</v>
      </c>
      <c r="F101" s="24">
        <v>870</v>
      </c>
      <c r="G101" s="24">
        <v>900</v>
      </c>
      <c r="H101" s="24">
        <v>927</v>
      </c>
      <c r="I101" s="11"/>
      <c r="J101" s="11"/>
      <c r="K101" s="7"/>
      <c r="L101" s="21">
        <f t="shared" si="0"/>
        <v>899</v>
      </c>
      <c r="M101" s="22">
        <f t="shared" si="1"/>
        <v>28.513154858766505</v>
      </c>
      <c r="N101" s="23">
        <f t="shared" si="2"/>
        <v>3.171652375836096</v>
      </c>
      <c r="O101" s="25">
        <f t="shared" si="3"/>
        <v>17980</v>
      </c>
      <c r="P101" s="30"/>
    </row>
    <row r="102" spans="1:16" ht="30" customHeight="1">
      <c r="A102" s="20">
        <f t="shared" si="5"/>
        <v>92</v>
      </c>
      <c r="B102" s="32" t="s">
        <v>105</v>
      </c>
      <c r="C102" s="32" t="s">
        <v>105</v>
      </c>
      <c r="D102" s="28" t="s">
        <v>98</v>
      </c>
      <c r="E102" s="31">
        <v>20</v>
      </c>
      <c r="F102" s="24">
        <v>230</v>
      </c>
      <c r="G102" s="24">
        <v>236</v>
      </c>
      <c r="H102" s="24">
        <v>243</v>
      </c>
      <c r="I102" s="11"/>
      <c r="J102" s="11"/>
      <c r="K102" s="7"/>
      <c r="L102" s="21">
        <f t="shared" si="0"/>
        <v>236.33333333333334</v>
      </c>
      <c r="M102" s="22">
        <f t="shared" si="1"/>
        <v>6.506407098647339</v>
      </c>
      <c r="N102" s="23">
        <f t="shared" si="2"/>
        <v>2.753063652460087</v>
      </c>
      <c r="O102" s="25">
        <f t="shared" si="3"/>
        <v>4726.666666666667</v>
      </c>
      <c r="P102" s="30"/>
    </row>
    <row r="103" spans="1:16" ht="30" customHeight="1">
      <c r="A103" s="20">
        <f t="shared" si="5"/>
        <v>93</v>
      </c>
      <c r="B103" s="32" t="s">
        <v>106</v>
      </c>
      <c r="C103" s="32" t="s">
        <v>106</v>
      </c>
      <c r="D103" s="28" t="s">
        <v>98</v>
      </c>
      <c r="E103" s="31">
        <v>20</v>
      </c>
      <c r="F103" s="24">
        <v>230</v>
      </c>
      <c r="G103" s="24">
        <v>236</v>
      </c>
      <c r="H103" s="24">
        <v>243</v>
      </c>
      <c r="I103" s="11"/>
      <c r="J103" s="11"/>
      <c r="K103" s="7"/>
      <c r="L103" s="21">
        <f t="shared" si="0"/>
        <v>236.33333333333334</v>
      </c>
      <c r="M103" s="22">
        <f t="shared" si="1"/>
        <v>6.506407098647339</v>
      </c>
      <c r="N103" s="23">
        <f t="shared" si="2"/>
        <v>2.753063652460087</v>
      </c>
      <c r="O103" s="25">
        <f t="shared" si="3"/>
        <v>4726.666666666667</v>
      </c>
      <c r="P103" s="30"/>
    </row>
    <row r="104" spans="1:16" ht="30" customHeight="1">
      <c r="A104" s="20">
        <f t="shared" si="5"/>
        <v>94</v>
      </c>
      <c r="B104" s="32" t="s">
        <v>107</v>
      </c>
      <c r="C104" s="32" t="s">
        <v>107</v>
      </c>
      <c r="D104" s="28" t="s">
        <v>98</v>
      </c>
      <c r="E104" s="31">
        <v>20</v>
      </c>
      <c r="F104" s="24">
        <v>230</v>
      </c>
      <c r="G104" s="24">
        <v>236</v>
      </c>
      <c r="H104" s="24">
        <v>243</v>
      </c>
      <c r="I104" s="11"/>
      <c r="J104" s="11"/>
      <c r="K104" s="7"/>
      <c r="L104" s="21">
        <f t="shared" si="0"/>
        <v>236.33333333333334</v>
      </c>
      <c r="M104" s="22">
        <f t="shared" si="1"/>
        <v>6.506407098647339</v>
      </c>
      <c r="N104" s="23">
        <f t="shared" si="2"/>
        <v>2.753063652460087</v>
      </c>
      <c r="O104" s="25">
        <f t="shared" si="3"/>
        <v>4726.666666666667</v>
      </c>
      <c r="P104" s="30"/>
    </row>
    <row r="105" spans="1:16" ht="30" customHeight="1">
      <c r="A105" s="20">
        <f t="shared" si="5"/>
        <v>95</v>
      </c>
      <c r="B105" s="32" t="s">
        <v>108</v>
      </c>
      <c r="C105" s="32" t="s">
        <v>108</v>
      </c>
      <c r="D105" s="28" t="s">
        <v>98</v>
      </c>
      <c r="E105" s="31">
        <v>20</v>
      </c>
      <c r="F105" s="24">
        <v>420</v>
      </c>
      <c r="G105" s="24">
        <v>430</v>
      </c>
      <c r="H105" s="24">
        <v>442</v>
      </c>
      <c r="I105" s="11"/>
      <c r="J105" s="11"/>
      <c r="K105" s="7"/>
      <c r="L105" s="21">
        <f t="shared" si="0"/>
        <v>430.6666666666667</v>
      </c>
      <c r="M105" s="22">
        <f t="shared" si="1"/>
        <v>11.015141094571323</v>
      </c>
      <c r="N105" s="23">
        <f t="shared" si="2"/>
        <v>2.5576953005970564</v>
      </c>
      <c r="O105" s="25">
        <f t="shared" si="3"/>
        <v>8613.333333333334</v>
      </c>
      <c r="P105" s="30"/>
    </row>
    <row r="106" spans="1:16" ht="30" customHeight="1">
      <c r="A106" s="20">
        <f t="shared" si="5"/>
        <v>96</v>
      </c>
      <c r="B106" s="32" t="s">
        <v>109</v>
      </c>
      <c r="C106" s="32" t="s">
        <v>109</v>
      </c>
      <c r="D106" s="28" t="s">
        <v>98</v>
      </c>
      <c r="E106" s="31">
        <v>20</v>
      </c>
      <c r="F106" s="24">
        <v>230</v>
      </c>
      <c r="G106" s="24">
        <v>236</v>
      </c>
      <c r="H106" s="24">
        <v>243</v>
      </c>
      <c r="I106" s="11"/>
      <c r="J106" s="11"/>
      <c r="K106" s="7"/>
      <c r="L106" s="21">
        <f t="shared" si="0"/>
        <v>236.33333333333334</v>
      </c>
      <c r="M106" s="22">
        <f t="shared" si="1"/>
        <v>6.506407098647339</v>
      </c>
      <c r="N106" s="23">
        <f t="shared" si="2"/>
        <v>2.753063652460087</v>
      </c>
      <c r="O106" s="25">
        <f t="shared" si="3"/>
        <v>4726.666666666667</v>
      </c>
      <c r="P106" s="30"/>
    </row>
    <row r="107" spans="1:16" ht="30" customHeight="1">
      <c r="A107" s="20">
        <f t="shared" si="5"/>
        <v>97</v>
      </c>
      <c r="B107" s="32" t="s">
        <v>110</v>
      </c>
      <c r="C107" s="32" t="s">
        <v>110</v>
      </c>
      <c r="D107" s="28" t="s">
        <v>98</v>
      </c>
      <c r="E107" s="31">
        <v>20</v>
      </c>
      <c r="F107" s="24">
        <v>250</v>
      </c>
      <c r="G107" s="24">
        <v>236</v>
      </c>
      <c r="H107" s="24">
        <v>243</v>
      </c>
      <c r="I107" s="11"/>
      <c r="J107" s="11"/>
      <c r="K107" s="7"/>
      <c r="L107" s="21">
        <f t="shared" si="0"/>
        <v>243</v>
      </c>
      <c r="M107" s="22">
        <f t="shared" si="1"/>
        <v>7</v>
      </c>
      <c r="N107" s="23">
        <f t="shared" si="2"/>
        <v>2.880658436213992</v>
      </c>
      <c r="O107" s="25">
        <f t="shared" si="3"/>
        <v>4860</v>
      </c>
      <c r="P107" s="30"/>
    </row>
    <row r="108" spans="1:16" ht="30" customHeight="1">
      <c r="A108" s="20">
        <f t="shared" si="5"/>
        <v>98</v>
      </c>
      <c r="B108" s="32" t="s">
        <v>111</v>
      </c>
      <c r="C108" s="32" t="s">
        <v>111</v>
      </c>
      <c r="D108" s="28" t="s">
        <v>98</v>
      </c>
      <c r="E108" s="31">
        <v>20</v>
      </c>
      <c r="F108" s="24">
        <v>230</v>
      </c>
      <c r="G108" s="24">
        <v>236</v>
      </c>
      <c r="H108" s="24">
        <v>243</v>
      </c>
      <c r="I108" s="11"/>
      <c r="J108" s="11"/>
      <c r="K108" s="7"/>
      <c r="L108" s="21">
        <f t="shared" si="0"/>
        <v>236.33333333333334</v>
      </c>
      <c r="M108" s="22">
        <f t="shared" si="1"/>
        <v>6.506407098647339</v>
      </c>
      <c r="N108" s="23">
        <f t="shared" si="2"/>
        <v>2.753063652460087</v>
      </c>
      <c r="O108" s="25">
        <f t="shared" si="3"/>
        <v>4726.666666666667</v>
      </c>
      <c r="P108" s="30"/>
    </row>
    <row r="109" spans="1:16" ht="30" customHeight="1">
      <c r="A109" s="20">
        <f t="shared" si="5"/>
        <v>99</v>
      </c>
      <c r="B109" s="32" t="s">
        <v>112</v>
      </c>
      <c r="C109" s="32" t="s">
        <v>112</v>
      </c>
      <c r="D109" s="28" t="s">
        <v>98</v>
      </c>
      <c r="E109" s="31">
        <v>20</v>
      </c>
      <c r="F109" s="24">
        <v>420</v>
      </c>
      <c r="G109" s="24">
        <v>430</v>
      </c>
      <c r="H109" s="24">
        <v>442</v>
      </c>
      <c r="I109" s="11"/>
      <c r="J109" s="11"/>
      <c r="K109" s="7"/>
      <c r="L109" s="21">
        <f t="shared" si="0"/>
        <v>430.6666666666667</v>
      </c>
      <c r="M109" s="22">
        <f t="shared" si="1"/>
        <v>11.015141094571323</v>
      </c>
      <c r="N109" s="23">
        <f t="shared" si="2"/>
        <v>2.5576953005970564</v>
      </c>
      <c r="O109" s="25">
        <f t="shared" si="3"/>
        <v>8613.333333333334</v>
      </c>
      <c r="P109" s="30"/>
    </row>
    <row r="110" spans="1:16" ht="30" customHeight="1">
      <c r="A110" s="20">
        <f t="shared" si="5"/>
        <v>100</v>
      </c>
      <c r="B110" s="32" t="s">
        <v>113</v>
      </c>
      <c r="C110" s="32" t="s">
        <v>113</v>
      </c>
      <c r="D110" s="28" t="s">
        <v>98</v>
      </c>
      <c r="E110" s="31">
        <v>20</v>
      </c>
      <c r="F110" s="24">
        <v>420</v>
      </c>
      <c r="G110" s="24">
        <v>430</v>
      </c>
      <c r="H110" s="24">
        <v>442</v>
      </c>
      <c r="I110" s="11"/>
      <c r="J110" s="11"/>
      <c r="K110" s="7"/>
      <c r="L110" s="21">
        <f t="shared" si="0"/>
        <v>430.6666666666667</v>
      </c>
      <c r="M110" s="22">
        <f t="shared" si="1"/>
        <v>11.015141094571323</v>
      </c>
      <c r="N110" s="23">
        <f t="shared" si="2"/>
        <v>2.5576953005970564</v>
      </c>
      <c r="O110" s="25">
        <f t="shared" si="3"/>
        <v>8613.333333333334</v>
      </c>
      <c r="P110" s="30"/>
    </row>
    <row r="111" spans="1:16" ht="30" customHeight="1">
      <c r="A111" s="20">
        <f t="shared" si="5"/>
        <v>101</v>
      </c>
      <c r="B111" s="32" t="s">
        <v>114</v>
      </c>
      <c r="C111" s="32" t="s">
        <v>114</v>
      </c>
      <c r="D111" s="28" t="s">
        <v>98</v>
      </c>
      <c r="E111" s="31">
        <v>20</v>
      </c>
      <c r="F111" s="24">
        <v>230</v>
      </c>
      <c r="G111" s="24">
        <v>236</v>
      </c>
      <c r="H111" s="24">
        <v>243</v>
      </c>
      <c r="I111" s="11"/>
      <c r="J111" s="11"/>
      <c r="K111" s="7"/>
      <c r="L111" s="21">
        <f t="shared" si="0"/>
        <v>236.33333333333334</v>
      </c>
      <c r="M111" s="22">
        <f t="shared" si="1"/>
        <v>6.506407098647339</v>
      </c>
      <c r="N111" s="23">
        <f t="shared" si="2"/>
        <v>2.753063652460087</v>
      </c>
      <c r="O111" s="25">
        <f t="shared" si="3"/>
        <v>4726.666666666667</v>
      </c>
      <c r="P111" s="30"/>
    </row>
    <row r="112" spans="1:16" ht="30" customHeight="1">
      <c r="A112" s="20">
        <f t="shared" si="5"/>
        <v>102</v>
      </c>
      <c r="B112" s="32" t="s">
        <v>115</v>
      </c>
      <c r="C112" s="32" t="s">
        <v>115</v>
      </c>
      <c r="D112" s="28" t="s">
        <v>98</v>
      </c>
      <c r="E112" s="31">
        <v>20</v>
      </c>
      <c r="F112" s="24">
        <v>1180</v>
      </c>
      <c r="G112" s="24">
        <v>1215</v>
      </c>
      <c r="H112" s="24">
        <v>1250</v>
      </c>
      <c r="I112" s="11"/>
      <c r="J112" s="11"/>
      <c r="K112" s="7"/>
      <c r="L112" s="21">
        <f t="shared" si="0"/>
        <v>1215</v>
      </c>
      <c r="M112" s="22">
        <f t="shared" si="1"/>
        <v>35</v>
      </c>
      <c r="N112" s="23">
        <f t="shared" si="2"/>
        <v>2.880658436213992</v>
      </c>
      <c r="O112" s="25">
        <f t="shared" si="3"/>
        <v>24300</v>
      </c>
      <c r="P112" s="30"/>
    </row>
    <row r="113" spans="1:16" ht="30" customHeight="1">
      <c r="A113" s="20">
        <f t="shared" si="5"/>
        <v>103</v>
      </c>
      <c r="B113" s="32" t="s">
        <v>90</v>
      </c>
      <c r="C113" s="32" t="s">
        <v>90</v>
      </c>
      <c r="D113" s="28" t="s">
        <v>98</v>
      </c>
      <c r="E113" s="28">
        <v>10</v>
      </c>
      <c r="F113" s="24">
        <v>160</v>
      </c>
      <c r="G113" s="24">
        <v>165</v>
      </c>
      <c r="H113" s="24">
        <v>170</v>
      </c>
      <c r="I113" s="11"/>
      <c r="J113" s="11"/>
      <c r="K113" s="7"/>
      <c r="L113" s="21">
        <f t="shared" si="0"/>
        <v>165</v>
      </c>
      <c r="M113" s="22">
        <f t="shared" si="1"/>
        <v>5</v>
      </c>
      <c r="N113" s="23">
        <f t="shared" si="2"/>
        <v>3.0303030303030303</v>
      </c>
      <c r="O113" s="25">
        <f t="shared" si="3"/>
        <v>1650</v>
      </c>
      <c r="P113" s="30"/>
    </row>
    <row r="114" spans="1:16" ht="30" customHeight="1">
      <c r="A114" s="20">
        <f t="shared" si="5"/>
        <v>104</v>
      </c>
      <c r="B114" s="32" t="s">
        <v>91</v>
      </c>
      <c r="C114" s="32" t="s">
        <v>91</v>
      </c>
      <c r="D114" s="28" t="s">
        <v>98</v>
      </c>
      <c r="E114" s="28">
        <v>20</v>
      </c>
      <c r="F114" s="24">
        <v>330</v>
      </c>
      <c r="G114" s="24">
        <v>340</v>
      </c>
      <c r="H114" s="24">
        <v>350</v>
      </c>
      <c r="I114" s="11"/>
      <c r="J114" s="11"/>
      <c r="K114" s="7"/>
      <c r="L114" s="21">
        <f t="shared" si="0"/>
        <v>340</v>
      </c>
      <c r="M114" s="22">
        <f t="shared" si="1"/>
        <v>10</v>
      </c>
      <c r="N114" s="23">
        <f t="shared" si="2"/>
        <v>2.941176470588235</v>
      </c>
      <c r="O114" s="25">
        <f t="shared" si="3"/>
        <v>6800</v>
      </c>
      <c r="P114" s="30"/>
    </row>
    <row r="115" spans="1:16" ht="30" customHeight="1">
      <c r="A115" s="20">
        <f t="shared" si="5"/>
        <v>105</v>
      </c>
      <c r="B115" s="32" t="s">
        <v>116</v>
      </c>
      <c r="C115" s="32" t="s">
        <v>116</v>
      </c>
      <c r="D115" s="28" t="s">
        <v>98</v>
      </c>
      <c r="E115" s="28">
        <v>20</v>
      </c>
      <c r="F115" s="24">
        <v>270</v>
      </c>
      <c r="G115" s="24">
        <v>280</v>
      </c>
      <c r="H115" s="24">
        <v>288</v>
      </c>
      <c r="I115" s="11"/>
      <c r="J115" s="11"/>
      <c r="K115" s="7"/>
      <c r="L115" s="21">
        <f t="shared" si="0"/>
        <v>279.3333333333333</v>
      </c>
      <c r="M115" s="22">
        <f t="shared" si="1"/>
        <v>9.01849950564552</v>
      </c>
      <c r="N115" s="23">
        <f t="shared" si="2"/>
        <v>3.2285797752907595</v>
      </c>
      <c r="O115" s="25">
        <f t="shared" si="3"/>
        <v>5586.666666666666</v>
      </c>
      <c r="P115" s="30"/>
    </row>
    <row r="116" spans="1:16" ht="30" customHeight="1">
      <c r="A116" s="20">
        <f t="shared" si="5"/>
        <v>106</v>
      </c>
      <c r="B116" s="32" t="s">
        <v>139</v>
      </c>
      <c r="C116" s="32" t="s">
        <v>139</v>
      </c>
      <c r="D116" s="28" t="s">
        <v>101</v>
      </c>
      <c r="E116" s="28">
        <v>4</v>
      </c>
      <c r="F116" s="24">
        <v>2478</v>
      </c>
      <c r="G116" s="24">
        <v>2550</v>
      </c>
      <c r="H116" s="24">
        <v>2626</v>
      </c>
      <c r="I116" s="11"/>
      <c r="J116" s="11"/>
      <c r="K116" s="7"/>
      <c r="L116" s="21">
        <f t="shared" si="0"/>
        <v>2551.3333333333335</v>
      </c>
      <c r="M116" s="22">
        <f t="shared" si="1"/>
        <v>74.00900846068642</v>
      </c>
      <c r="N116" s="23">
        <f t="shared" si="2"/>
        <v>2.9007973005233763</v>
      </c>
      <c r="O116" s="25">
        <f t="shared" si="3"/>
        <v>10205.333333333334</v>
      </c>
      <c r="P116" s="30"/>
    </row>
    <row r="117" spans="1:16" ht="30" customHeight="1">
      <c r="A117" s="20">
        <f t="shared" si="5"/>
        <v>107</v>
      </c>
      <c r="B117" s="32" t="s">
        <v>92</v>
      </c>
      <c r="C117" s="32" t="s">
        <v>92</v>
      </c>
      <c r="D117" s="28" t="s">
        <v>101</v>
      </c>
      <c r="E117" s="28">
        <v>3</v>
      </c>
      <c r="F117" s="24">
        <v>413</v>
      </c>
      <c r="G117" s="24">
        <v>420</v>
      </c>
      <c r="H117" s="24">
        <v>432</v>
      </c>
      <c r="I117" s="11"/>
      <c r="J117" s="11"/>
      <c r="K117" s="7"/>
      <c r="L117" s="21">
        <f t="shared" si="0"/>
        <v>421.6666666666667</v>
      </c>
      <c r="M117" s="22">
        <f t="shared" si="1"/>
        <v>9.60902353693204</v>
      </c>
      <c r="N117" s="23">
        <f t="shared" si="2"/>
        <v>2.278819811130128</v>
      </c>
      <c r="O117" s="25">
        <f t="shared" si="3"/>
        <v>1265</v>
      </c>
      <c r="P117" s="30"/>
    </row>
    <row r="118" spans="1:16" ht="30" customHeight="1">
      <c r="A118" s="20">
        <f t="shared" si="5"/>
        <v>108</v>
      </c>
      <c r="B118" s="32" t="s">
        <v>93</v>
      </c>
      <c r="C118" s="32" t="s">
        <v>93</v>
      </c>
      <c r="D118" s="28" t="s">
        <v>101</v>
      </c>
      <c r="E118" s="28">
        <v>3</v>
      </c>
      <c r="F118" s="24">
        <v>413</v>
      </c>
      <c r="G118" s="24">
        <v>420</v>
      </c>
      <c r="H118" s="24">
        <v>432</v>
      </c>
      <c r="I118" s="11"/>
      <c r="J118" s="11"/>
      <c r="K118" s="7"/>
      <c r="L118" s="21">
        <f t="shared" si="0"/>
        <v>421.6666666666667</v>
      </c>
      <c r="M118" s="22">
        <f t="shared" si="1"/>
        <v>9.60902353693204</v>
      </c>
      <c r="N118" s="23">
        <f t="shared" si="2"/>
        <v>2.278819811130128</v>
      </c>
      <c r="O118" s="25">
        <f t="shared" si="3"/>
        <v>1265</v>
      </c>
      <c r="P118" s="30"/>
    </row>
    <row r="119" spans="1:16" ht="30" customHeight="1">
      <c r="A119" s="20">
        <f t="shared" si="5"/>
        <v>109</v>
      </c>
      <c r="B119" s="32" t="s">
        <v>140</v>
      </c>
      <c r="C119" s="32" t="s">
        <v>140</v>
      </c>
      <c r="D119" s="28" t="s">
        <v>101</v>
      </c>
      <c r="E119" s="28">
        <v>3</v>
      </c>
      <c r="F119" s="24">
        <v>413</v>
      </c>
      <c r="G119" s="24">
        <v>420</v>
      </c>
      <c r="H119" s="24">
        <v>432</v>
      </c>
      <c r="I119" s="11"/>
      <c r="J119" s="11"/>
      <c r="K119" s="7"/>
      <c r="L119" s="21">
        <f t="shared" si="0"/>
        <v>421.6666666666667</v>
      </c>
      <c r="M119" s="22">
        <f t="shared" si="1"/>
        <v>9.60902353693204</v>
      </c>
      <c r="N119" s="23">
        <f t="shared" si="2"/>
        <v>2.278819811130128</v>
      </c>
      <c r="O119" s="25">
        <f t="shared" si="3"/>
        <v>1265</v>
      </c>
      <c r="P119" s="30"/>
    </row>
    <row r="120" spans="1:16" ht="30" customHeight="1">
      <c r="A120" s="20">
        <f t="shared" si="5"/>
        <v>110</v>
      </c>
      <c r="B120" s="32" t="s">
        <v>141</v>
      </c>
      <c r="C120" s="32" t="s">
        <v>141</v>
      </c>
      <c r="D120" s="28" t="s">
        <v>101</v>
      </c>
      <c r="E120" s="28">
        <v>3</v>
      </c>
      <c r="F120" s="24">
        <v>775</v>
      </c>
      <c r="G120" s="24">
        <v>800</v>
      </c>
      <c r="H120" s="24">
        <v>824</v>
      </c>
      <c r="I120" s="11"/>
      <c r="J120" s="11"/>
      <c r="K120" s="7"/>
      <c r="L120" s="21">
        <f t="shared" si="0"/>
        <v>799.6666666666666</v>
      </c>
      <c r="M120" s="22">
        <f t="shared" si="1"/>
        <v>24.501700621250194</v>
      </c>
      <c r="N120" s="23">
        <f t="shared" si="2"/>
        <v>3.063989239839541</v>
      </c>
      <c r="O120" s="25">
        <f t="shared" si="3"/>
        <v>2399</v>
      </c>
      <c r="P120" s="30"/>
    </row>
    <row r="121" spans="1:16" ht="30" customHeight="1">
      <c r="A121" s="20">
        <f t="shared" si="5"/>
        <v>111</v>
      </c>
      <c r="B121" s="32" t="s">
        <v>99</v>
      </c>
      <c r="C121" s="32" t="s">
        <v>99</v>
      </c>
      <c r="D121" s="28" t="s">
        <v>101</v>
      </c>
      <c r="E121" s="28">
        <v>10</v>
      </c>
      <c r="F121" s="24">
        <v>450</v>
      </c>
      <c r="G121" s="24">
        <v>460</v>
      </c>
      <c r="H121" s="24">
        <v>473</v>
      </c>
      <c r="I121" s="11"/>
      <c r="J121" s="11"/>
      <c r="K121" s="7"/>
      <c r="L121" s="21">
        <f t="shared" si="0"/>
        <v>461</v>
      </c>
      <c r="M121" s="22">
        <f t="shared" si="1"/>
        <v>11.532562594670797</v>
      </c>
      <c r="N121" s="23">
        <f t="shared" si="2"/>
        <v>2.501640476067418</v>
      </c>
      <c r="O121" s="25">
        <f t="shared" si="3"/>
        <v>4610</v>
      </c>
      <c r="P121" s="30"/>
    </row>
    <row r="122" spans="1:16" ht="30" customHeight="1">
      <c r="A122" s="20">
        <f t="shared" si="5"/>
        <v>112</v>
      </c>
      <c r="B122" s="32" t="s">
        <v>94</v>
      </c>
      <c r="C122" s="32" t="s">
        <v>94</v>
      </c>
      <c r="D122" s="28" t="s">
        <v>101</v>
      </c>
      <c r="E122" s="28">
        <v>3</v>
      </c>
      <c r="F122" s="24">
        <v>10305</v>
      </c>
      <c r="G122" s="24">
        <v>10600</v>
      </c>
      <c r="H122" s="24">
        <v>10918</v>
      </c>
      <c r="I122" s="11"/>
      <c r="J122" s="11"/>
      <c r="K122" s="7"/>
      <c r="L122" s="21">
        <f t="shared" si="0"/>
        <v>10607.666666666666</v>
      </c>
      <c r="M122" s="22">
        <f t="shared" si="1"/>
        <v>306.57190564913685</v>
      </c>
      <c r="N122" s="23">
        <f t="shared" si="2"/>
        <v>2.890097467075419</v>
      </c>
      <c r="O122" s="25">
        <f t="shared" si="3"/>
        <v>31823</v>
      </c>
      <c r="P122" s="30"/>
    </row>
    <row r="123" spans="1:16" ht="30" customHeight="1">
      <c r="A123" s="20">
        <f t="shared" si="5"/>
        <v>113</v>
      </c>
      <c r="B123" s="32" t="s">
        <v>95</v>
      </c>
      <c r="C123" s="32" t="s">
        <v>95</v>
      </c>
      <c r="D123" s="28" t="s">
        <v>98</v>
      </c>
      <c r="E123" s="28">
        <v>3</v>
      </c>
      <c r="F123" s="24">
        <v>3375</v>
      </c>
      <c r="G123" s="24">
        <v>3470</v>
      </c>
      <c r="H123" s="24">
        <v>3574</v>
      </c>
      <c r="I123" s="11"/>
      <c r="J123" s="11"/>
      <c r="K123" s="7"/>
      <c r="L123" s="21">
        <f t="shared" si="0"/>
        <v>3473</v>
      </c>
      <c r="M123" s="22">
        <f t="shared" si="1"/>
        <v>99.53391381835641</v>
      </c>
      <c r="N123" s="23">
        <f t="shared" si="2"/>
        <v>2.8659347485849818</v>
      </c>
      <c r="O123" s="25">
        <f t="shared" si="3"/>
        <v>10419</v>
      </c>
      <c r="P123" s="30"/>
    </row>
    <row r="124" spans="1:16" ht="30" customHeight="1">
      <c r="A124" s="20">
        <f t="shared" si="5"/>
        <v>114</v>
      </c>
      <c r="B124" s="32" t="s">
        <v>96</v>
      </c>
      <c r="C124" s="32" t="s">
        <v>96</v>
      </c>
      <c r="D124" s="28" t="s">
        <v>98</v>
      </c>
      <c r="E124" s="28">
        <v>10</v>
      </c>
      <c r="F124" s="24">
        <v>60</v>
      </c>
      <c r="G124" s="24">
        <v>63</v>
      </c>
      <c r="H124" s="24">
        <v>65</v>
      </c>
      <c r="I124" s="11"/>
      <c r="J124" s="11"/>
      <c r="K124" s="7"/>
      <c r="L124" s="21">
        <f t="shared" si="0"/>
        <v>62.666666666666664</v>
      </c>
      <c r="M124" s="22">
        <f t="shared" si="1"/>
        <v>2.516611478423523</v>
      </c>
      <c r="N124" s="23">
        <f t="shared" si="2"/>
        <v>4.015869380463069</v>
      </c>
      <c r="O124" s="25">
        <f t="shared" si="3"/>
        <v>626.6666666666666</v>
      </c>
      <c r="P124" s="30"/>
    </row>
    <row r="125" spans="1:16" ht="30" customHeight="1">
      <c r="A125" s="20">
        <f t="shared" si="5"/>
        <v>115</v>
      </c>
      <c r="B125" s="32" t="s">
        <v>97</v>
      </c>
      <c r="C125" s="32" t="s">
        <v>97</v>
      </c>
      <c r="D125" s="28" t="s">
        <v>98</v>
      </c>
      <c r="E125" s="28">
        <v>10</v>
      </c>
      <c r="F125" s="24">
        <v>60</v>
      </c>
      <c r="G125" s="24">
        <v>63</v>
      </c>
      <c r="H125" s="24">
        <v>65</v>
      </c>
      <c r="I125" s="11"/>
      <c r="J125" s="11"/>
      <c r="K125" s="7"/>
      <c r="L125" s="21">
        <f t="shared" si="0"/>
        <v>62.666666666666664</v>
      </c>
      <c r="M125" s="22">
        <f t="shared" si="1"/>
        <v>2.516611478423523</v>
      </c>
      <c r="N125" s="23">
        <f t="shared" si="2"/>
        <v>4.015869380463069</v>
      </c>
      <c r="O125" s="25">
        <f t="shared" si="3"/>
        <v>626.6666666666666</v>
      </c>
      <c r="P125" s="30"/>
    </row>
    <row r="126" spans="1:16" ht="22.5" customHeight="1">
      <c r="A126" s="33" t="s">
        <v>1</v>
      </c>
      <c r="B126" s="34"/>
      <c r="C126" s="34"/>
      <c r="D126" s="19"/>
      <c r="E126" s="19"/>
      <c r="F126" s="14"/>
      <c r="G126" s="14"/>
      <c r="H126" s="14"/>
      <c r="I126" s="14"/>
      <c r="J126" s="14"/>
      <c r="K126" s="14"/>
      <c r="L126" s="14"/>
      <c r="M126" s="14"/>
      <c r="N126" s="15"/>
      <c r="O126" s="26">
        <f>SUM(O11:O125)</f>
        <v>679308.2666666665</v>
      </c>
      <c r="P126" s="30"/>
    </row>
    <row r="127" spans="1:11" ht="18.75">
      <c r="A127" s="2"/>
      <c r="B127" s="2"/>
      <c r="C127" s="2"/>
      <c r="D127" s="3"/>
      <c r="E127" s="3"/>
      <c r="F127" s="3"/>
      <c r="G127" s="3"/>
      <c r="H127" s="3"/>
      <c r="I127" s="3"/>
      <c r="J127" s="3"/>
      <c r="K127" s="3"/>
    </row>
    <row r="128" s="35" customFormat="1" ht="166.5" customHeight="1">
      <c r="A128" s="35" t="s">
        <v>20</v>
      </c>
    </row>
    <row r="129" ht="12.75">
      <c r="P129" s="30"/>
    </row>
    <row r="140" spans="3:11" ht="15.75">
      <c r="C140" s="1" t="s">
        <v>0</v>
      </c>
      <c r="D140" s="4"/>
      <c r="F140" s="4"/>
      <c r="G140" s="4"/>
      <c r="H140" s="4"/>
      <c r="I140" s="4"/>
      <c r="J140" s="4"/>
      <c r="K140" s="4"/>
    </row>
  </sheetData>
  <sheetProtection/>
  <mergeCells count="18">
    <mergeCell ref="L1:O1"/>
    <mergeCell ref="A2:O2"/>
    <mergeCell ref="A9:A10"/>
    <mergeCell ref="A7:K7"/>
    <mergeCell ref="C9:C10"/>
    <mergeCell ref="D9:D10"/>
    <mergeCell ref="A8:K8"/>
    <mergeCell ref="A5:K5"/>
    <mergeCell ref="B9:B10"/>
    <mergeCell ref="A126:C126"/>
    <mergeCell ref="A128:IV128"/>
    <mergeCell ref="A6:K6"/>
    <mergeCell ref="A4:O4"/>
    <mergeCell ref="E9:E10"/>
    <mergeCell ref="L9:N9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3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Kurdukova.E.M</dc:creator>
  <cp:keywords/>
  <dc:description/>
  <cp:lastModifiedBy>1</cp:lastModifiedBy>
  <cp:lastPrinted>2020-08-18T11:29:10Z</cp:lastPrinted>
  <dcterms:created xsi:type="dcterms:W3CDTF">2011-05-04T10:33:42Z</dcterms:created>
  <dcterms:modified xsi:type="dcterms:W3CDTF">2020-08-19T06:12:56Z</dcterms:modified>
  <cp:category/>
  <cp:version/>
  <cp:contentType/>
  <cp:contentStatus/>
</cp:coreProperties>
</file>