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Общее'!$A$1:$O$19</definedName>
  </definedNames>
  <calcPr fullCalcOnLoad="1"/>
</workbook>
</file>

<file path=xl/sharedStrings.xml><?xml version="1.0" encoding="utf-8"?>
<sst xmlns="http://schemas.openxmlformats.org/spreadsheetml/2006/main" count="45" uniqueCount="40">
  <si>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</si>
  <si>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</si>
  <si>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</si>
  <si>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</si>
  <si>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</si>
  <si>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</si>
  <si>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</si>
  <si>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</si>
  <si>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</si>
  <si>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</si>
  <si>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</si>
  <si>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</si>
  <si>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</si>
  <si>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</si>
  <si>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</si>
  <si>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</si>
  <si>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</si>
  <si>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</si>
  <si>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</si>
  <si>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</si>
  <si>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</si>
  <si>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</si>
  <si>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Слияние и настройка баз данных 1С: ЗИК, ЗУП, Бухгалтерия, Больничная аптека</t>
  </si>
  <si>
    <t>Дата подготовки обоснования начальной (максимальной) цены контракта 25.11.2019 г.</t>
  </si>
  <si>
    <t xml:space="preserve">Источник цены № 1 Коммерческое предложение Исх. № б/н от 25.11.2019 г., Вход № б/н от 25.11.2019 г.
</t>
  </si>
  <si>
    <t xml:space="preserve">Источник цены № 2 Коммерческое предложение Исх.  № б/н от 25.11.2019 г., Вход № б/н от 25.11.2019 г.
</t>
  </si>
  <si>
    <t xml:space="preserve">Источник цены № 3 Коммерческое предложение Исх.  № б/н от 25.11.2019 г., Вход № б/н от 25.11.2019 г.
</t>
  </si>
  <si>
    <t>Заведение штатного расписания в 1С:ЗУП</t>
  </si>
  <si>
    <t>Сверка базы 1С: Бухгалтерии на начало года</t>
  </si>
  <si>
    <t>Синхронизация 1С:ЗУП и 1С:Бухгалтерии</t>
  </si>
  <si>
    <t>Обучение и настройка мдлп в 1С: Больничная аптека</t>
  </si>
  <si>
    <t>Синхронизация 1С:Больничная аптека и 1С:Бухгалтерия</t>
  </si>
  <si>
    <t>шт.</t>
  </si>
  <si>
    <t>Переход с 1С:ЗиК 7 на 1С:ЗУП</t>
  </si>
  <si>
    <t>Переход на версию 1С: ЗУП 3.1 (Адаптация перенесённых данных, настройка программы по результату перенесённых данных, консультации , настройка отчётов, помощь в сверке по перенесённым данным (если будут возникать вопросы),  устранение выявленных недостатков переноса (если будут замечания).</t>
  </si>
  <si>
    <t>Перенос данных с 1С:ЗиК 7 в 1С:ЗУП 3.1 (подготовка баз к переносу, перенос, сверка, устранение недочетов переноса). Консультации по вводу штатного расписания, помощь по вводу штатного расписания</t>
  </si>
  <si>
    <t>Свёртка базы 1С: Бухгалтерия 3.0 на начало года (архивирование, тестирование, удаление дублей и помеченных на удаление, проверка учёта, выполнение свёртки, сверка результата после свёртки, устранение выявленных недостатков)</t>
  </si>
  <si>
    <t>Настройка синхронизации ЗУП 3.1 и 1С: Бухгалтерия 3.0 (настройка отражения зарплаты в БУ, отражения оценочных обязательств и резервов отпусков, синхронизация, ручное сопоставление справочников, проверка обмена)</t>
  </si>
  <si>
    <t xml:space="preserve">Обучение и настройка мдлп в 1С:Больничная аптека </t>
  </si>
  <si>
    <t>Настройка синхронизации 1С: больничная аптека и 1С:Бухгалтерия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</si>
</sst>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55" zoomScaleSheetLayoutView="55" zoomScalePageLayoutView="0" workbookViewId="0" topLeftCell="A1">
      <selection activeCell="A19" sqref="A19:IV19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5" t="s">
        <v>21</v>
      </c>
      <c r="M1" s="25"/>
      <c r="N1" s="25"/>
      <c r="O1" s="25"/>
    </row>
    <row r="2" spans="1:15" ht="33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6"/>
      <c r="M5" s="6"/>
      <c r="N5" s="6"/>
      <c r="O5" s="6"/>
    </row>
    <row r="6" spans="1:15" ht="21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6"/>
      <c r="M6" s="6"/>
      <c r="N6" s="6"/>
      <c r="O6" s="6"/>
    </row>
    <row r="7" spans="1:15" ht="41.25" customHeight="1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6"/>
      <c r="M7" s="6"/>
      <c r="N7" s="6"/>
      <c r="O7" s="6"/>
    </row>
    <row r="8" spans="1:11" ht="42" customHeight="1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5" ht="127.5" customHeight="1">
      <c r="A9" s="44" t="s">
        <v>5</v>
      </c>
      <c r="B9" s="29" t="s">
        <v>15</v>
      </c>
      <c r="C9" s="44" t="s">
        <v>16</v>
      </c>
      <c r="D9" s="44" t="s">
        <v>6</v>
      </c>
      <c r="E9" s="28" t="s">
        <v>19</v>
      </c>
      <c r="F9" s="30"/>
      <c r="G9" s="30"/>
      <c r="H9" s="30"/>
      <c r="I9" s="30"/>
      <c r="J9" s="30"/>
      <c r="K9" s="31"/>
      <c r="L9" s="32" t="s">
        <v>7</v>
      </c>
      <c r="M9" s="33"/>
      <c r="N9" s="34"/>
      <c r="O9" s="7" t="s">
        <v>8</v>
      </c>
    </row>
    <row r="10" spans="1:15" ht="327" customHeight="1">
      <c r="A10" s="45"/>
      <c r="B10" s="35"/>
      <c r="C10" s="45"/>
      <c r="D10" s="45"/>
      <c r="E10" s="26"/>
      <c r="F10" s="27" t="s">
        <v>24</v>
      </c>
      <c r="G10" s="20" t="s">
        <v>25</v>
      </c>
      <c r="H10" s="20" t="s">
        <v>26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00.5" customHeight="1">
      <c r="A11" s="26">
        <v>1</v>
      </c>
      <c r="B11" s="35" t="s">
        <v>33</v>
      </c>
      <c r="C11" s="26" t="s">
        <v>35</v>
      </c>
      <c r="D11" s="26" t="s">
        <v>32</v>
      </c>
      <c r="E11" s="26">
        <v>1</v>
      </c>
      <c r="F11" s="47">
        <v>135000</v>
      </c>
      <c r="G11" s="47">
        <v>162000</v>
      </c>
      <c r="H11" s="47">
        <v>42000</v>
      </c>
      <c r="I11" s="12"/>
      <c r="J11" s="12"/>
      <c r="K11" s="8"/>
      <c r="L11" s="16">
        <f>(F11+G11+H11)/3</f>
        <v>113000</v>
      </c>
      <c r="M11" s="17">
        <f>STDEV(F11:J11)</f>
        <v>62952.36294214857</v>
      </c>
      <c r="N11" s="18">
        <f>M11/L11*100</f>
        <v>55.71005570101644</v>
      </c>
      <c r="O11" s="19">
        <f>L11*E11</f>
        <v>113000</v>
      </c>
    </row>
    <row r="12" spans="1:15" ht="90.75" customHeight="1">
      <c r="A12" s="26">
        <v>2</v>
      </c>
      <c r="B12" s="35" t="s">
        <v>27</v>
      </c>
      <c r="C12" s="26" t="s">
        <v>34</v>
      </c>
      <c r="D12" s="26" t="s">
        <v>32</v>
      </c>
      <c r="E12" s="26">
        <v>1</v>
      </c>
      <c r="F12" s="47">
        <v>98000</v>
      </c>
      <c r="G12" s="47">
        <v>27000</v>
      </c>
      <c r="H12" s="47">
        <v>98000</v>
      </c>
      <c r="I12" s="12"/>
      <c r="J12" s="12"/>
      <c r="K12" s="8"/>
      <c r="L12" s="16">
        <f>(F12+G12+H12)/3</f>
        <v>74333.33333333333</v>
      </c>
      <c r="M12" s="17">
        <f>STDEV(F12:J12)</f>
        <v>40991.86911246343</v>
      </c>
      <c r="N12" s="18">
        <f>M12/L12*100</f>
        <v>55.146012258919406</v>
      </c>
      <c r="O12" s="19">
        <f>L12*E12</f>
        <v>74333.33333333333</v>
      </c>
    </row>
    <row r="13" spans="1:15" ht="87" customHeight="1">
      <c r="A13" s="26">
        <v>3</v>
      </c>
      <c r="B13" s="35" t="s">
        <v>28</v>
      </c>
      <c r="C13" s="26" t="s">
        <v>36</v>
      </c>
      <c r="D13" s="26" t="s">
        <v>32</v>
      </c>
      <c r="E13" s="26">
        <v>1</v>
      </c>
      <c r="F13" s="47">
        <v>90000</v>
      </c>
      <c r="G13" s="47">
        <v>108000</v>
      </c>
      <c r="H13" s="47">
        <v>42000</v>
      </c>
      <c r="I13" s="12"/>
      <c r="J13" s="12"/>
      <c r="K13" s="8"/>
      <c r="L13" s="16">
        <f>(F13+G13+H13)/3</f>
        <v>80000</v>
      </c>
      <c r="M13" s="17">
        <f>STDEV(F13:J13)</f>
        <v>34117.44421846396</v>
      </c>
      <c r="N13" s="18">
        <f>M13/L13*100</f>
        <v>42.64680527307995</v>
      </c>
      <c r="O13" s="19">
        <f>L13*E13</f>
        <v>80000</v>
      </c>
    </row>
    <row r="14" spans="1:15" ht="78.75" customHeight="1">
      <c r="A14" s="26">
        <v>4</v>
      </c>
      <c r="B14" s="35" t="s">
        <v>29</v>
      </c>
      <c r="C14" s="26" t="s">
        <v>37</v>
      </c>
      <c r="D14" s="26" t="s">
        <v>32</v>
      </c>
      <c r="E14" s="26">
        <v>1</v>
      </c>
      <c r="F14" s="47">
        <v>22500</v>
      </c>
      <c r="G14" s="47">
        <v>27000</v>
      </c>
      <c r="H14" s="47">
        <v>16800</v>
      </c>
      <c r="I14" s="12"/>
      <c r="J14" s="12"/>
      <c r="K14" s="8"/>
      <c r="L14" s="16">
        <f>(F14+G14+H14)/3</f>
        <v>22100</v>
      </c>
      <c r="M14" s="17">
        <f>STDEV(F14:J14)</f>
        <v>5111.751167652823</v>
      </c>
      <c r="N14" s="18">
        <f>M14/L14*100</f>
        <v>23.13009578123449</v>
      </c>
      <c r="O14" s="19">
        <f>L14*E14</f>
        <v>22100</v>
      </c>
    </row>
    <row r="15" spans="1:15" ht="69" customHeight="1">
      <c r="A15" s="26">
        <v>5</v>
      </c>
      <c r="B15" s="35" t="s">
        <v>30</v>
      </c>
      <c r="C15" s="26" t="s">
        <v>38</v>
      </c>
      <c r="D15" s="26" t="s">
        <v>32</v>
      </c>
      <c r="E15" s="26">
        <v>1</v>
      </c>
      <c r="F15" s="47">
        <v>33750</v>
      </c>
      <c r="G15" s="47">
        <v>40500</v>
      </c>
      <c r="H15" s="47">
        <v>33600</v>
      </c>
      <c r="I15" s="12"/>
      <c r="J15" s="12"/>
      <c r="K15" s="8"/>
      <c r="L15" s="16">
        <f>(F15+G15+H15)/3</f>
        <v>35950</v>
      </c>
      <c r="M15" s="17">
        <f>STDEV(F15:J15)</f>
        <v>3941.129279787711</v>
      </c>
      <c r="N15" s="18">
        <f>M15/L15*100</f>
        <v>10.96280745420782</v>
      </c>
      <c r="O15" s="19">
        <f>L15*E15</f>
        <v>35950</v>
      </c>
    </row>
    <row r="16" spans="1:15" ht="59.25" customHeight="1">
      <c r="A16" s="21">
        <v>6</v>
      </c>
      <c r="B16" s="35" t="s">
        <v>31</v>
      </c>
      <c r="C16" s="26" t="s">
        <v>39</v>
      </c>
      <c r="D16" s="26" t="s">
        <v>32</v>
      </c>
      <c r="E16" s="22">
        <v>1</v>
      </c>
      <c r="F16" s="47">
        <v>11250</v>
      </c>
      <c r="G16" s="47">
        <v>13500</v>
      </c>
      <c r="H16" s="47">
        <v>11200</v>
      </c>
      <c r="I16" s="15"/>
      <c r="J16" s="15"/>
      <c r="K16" s="15"/>
      <c r="L16" s="16">
        <f>(F16+G16+H16)/3</f>
        <v>11983.333333333334</v>
      </c>
      <c r="M16" s="17">
        <f>STDEV(F16:J16)</f>
        <v>1313.7097599292408</v>
      </c>
      <c r="N16" s="18">
        <f>M16/L16*100</f>
        <v>10.96280745420785</v>
      </c>
      <c r="O16" s="19">
        <f>L16*E16</f>
        <v>11983.333333333334</v>
      </c>
    </row>
    <row r="17" spans="1:15" ht="22.5" customHeight="1">
      <c r="A17" s="36" t="s">
        <v>1</v>
      </c>
      <c r="B17" s="37"/>
      <c r="C17" s="3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4">
        <f>SUM(O11:O16)</f>
        <v>337366.6666666666</v>
      </c>
    </row>
    <row r="18" spans="1:11" ht="18.75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</row>
    <row r="19" s="38" customFormat="1" ht="166.5" customHeight="1">
      <c r="A19" s="38" t="s">
        <v>20</v>
      </c>
    </row>
    <row r="31" spans="3:11" ht="15.75">
      <c r="C31" s="1" t="s">
        <v>0</v>
      </c>
      <c r="D31" s="5"/>
      <c r="F31" s="5"/>
      <c r="G31" s="5"/>
      <c r="H31" s="5"/>
      <c r="I31" s="5"/>
      <c r="J31" s="5"/>
      <c r="K31" s="5"/>
    </row>
  </sheetData>
  <sheetProtection/>
  <mergeCells count="14">
    <mergeCell ref="A2:O2"/>
    <mergeCell ref="A9:A10"/>
    <mergeCell ref="A7:K7"/>
    <mergeCell ref="C9:C10"/>
    <mergeCell ref="D9:D10"/>
    <mergeCell ref="A8:K8"/>
    <mergeCell ref="A5:K5"/>
    <mergeCell ref="A17:C17"/>
    <mergeCell ref="A19:IV19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2019-11-25T13:14:06Z</dcterms:modified>
  <cp:category/>
  <cp:version/>
  <cp:contentType/>
  <cp:contentStatus/>
</cp:coreProperties>
</file>