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Общее'!$A$1:$O$31</definedName>
  </definedNames>
  <calcPr fullCalcOnLoad="1"/>
</workbook>
</file>

<file path=xl/sharedStrings.xml><?xml version="1.0" encoding="utf-8"?>
<sst xmlns="http://schemas.openxmlformats.org/spreadsheetml/2006/main" count="99" uniqueCount="66">
  <si>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</si>
  <si>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</si>
  <si>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</si>
  <si>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</si>
  <si>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</si>
  <si>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</si>
  <si>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</si>
  <si>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</si>
  <si>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</si>
  <si>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</si>
  <si>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</si>
  <si>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</si>
  <si>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</si>
  <si>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</si>
  <si>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</si>
  <si>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</si>
  <si>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</si>
  <si>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</si>
  <si>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</si>
  <si>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 xml:space="preserve"> - </t>
  </si>
  <si>
    <t>Общее кол-во</t>
  </si>
  <si>
    <t xml:space="preserve">Работник контрактной службы/контрактный"
управляющий:                                                    ________________________Т.В. Пестерева
                                                                           (подпись)                     (инициалы, фамилия)    
    "__" ______________ 20__ г.
</t>
  </si>
  <si>
    <t xml:space="preserve">УТВЕРЖДАЮ
 Главный врач
ЧУЗ "РЖД-МЕДИЦИНА" г.Новороссийск
_ __________________________ М. В. Бакланов
«____» _________________2019 год
</t>
  </si>
  <si>
    <t>Халат медицинский</t>
  </si>
  <si>
    <t>Покрывало спасательное представляет собой полиэфирную пленку с напылением металла серебристого и золотистого цвета с разных сторон. При несчастном случае покрывало защищает пострадавшего от переохлаждения и перегревания в течение 20 часов, а также предохраняет его от осадков. Материал покрывала нейтрален к телу человека, не прилипает к ранам и ожогам, способен выдержать вес человека при ручной транспортировке. Покрывало облегчает визуальный и радиолокационный поиск людей, терпящих бедствие, благодаря яркой отражающей поверхности. Размер одеяла: 160 х 210 см. Размер пакета 14 х 8 х 1 см. Вес изделия с упаковкой: 60 г. Упаковка: Мини-пакет размером 14 х 8 х 1 см с 4-х цветным вкладышем на русском языке. Плотность: 1,4 г/см3. Грузоподъемность: 200 кг. Температура плавления: 260 град.С. Предел прочности (вдоль): 250 Н/мм2. Предел прочности (поперек): 300 Н/мм2</t>
  </si>
  <si>
    <t>Халат медицинский многоразовый</t>
  </si>
  <si>
    <t>Матрас вакуумный иммобилизирующий МВИ-01</t>
  </si>
  <si>
    <t>Все вакуумные изделия состоят из камеры, заполненной синтетическими гранулами, и защитного чехла.
Защитные чехлы — съёмные, выполнены из прочной влагостойкой ткани и снабжены фиксирующими ремнями.
Изделия сохраняют необходимую для иммобилизации форму и жесткость без дополнительной откачки воздуха не менее 75 часов.
Рентгенопрозрачны.
Обладают термоизоляционными свойствами.
Количество боковых отверстий 10 шт.
Условия эксплуатации:
температура эксплуатации, °С от -30 до +50
температура хранения, °С от -20 до +70
Текущий уход: обрабатываются обычными моющими и дезинфицирующими средствами</t>
  </si>
  <si>
    <t>Покрывало спасательное 160*210</t>
  </si>
  <si>
    <t>Носилки плащевые из водостойкой ткани типа НП-2 (с опорой для ног)</t>
  </si>
  <si>
    <t>Размеры, мм: 1700х700
Вес, кг: 1,1
Материал: водостойкая ткань, стропа
Условия эксплуатации: температура, ºС от -45 до +40</t>
  </si>
  <si>
    <t>Носилки продольно-поперечные складные НППС-А</t>
  </si>
  <si>
    <t>Комплектность складных носилок НППС:
носилки,
подушка,
сумка-чехол.
Технические характеристики складных носилок НППС:
Размеры — 2100х550х170,
размеры в сложенном виде — 1040х330х170
Масса — не более 8,0 кг 
Допустимая нагрузка — не более 150,0 кг</t>
  </si>
  <si>
    <t>Щит-носилки ЩН</t>
  </si>
  <si>
    <t>Комплектность: щит-носилки, удерживающая ременная система, подголовник складной.
Габаритные размеры:
длина -1850 мм
ширина - 410 мм
высота (без подголовника/с подголовником в сложенном положении) - 50/70 мм
Масса — не более 7,5 кг
Грузоподъемность - не более 150 кг
Условия эксплуатации: температура, °С от -50 до +45</t>
  </si>
  <si>
    <t>Набор первой помощи НИТ-01 (к1.1) СС (в сумке)</t>
  </si>
  <si>
    <t>Состав набора
Перевязочные материалы и кровоостанавливающие средства:
- Бинт стерильный 3 шт.
- Жгут кровоостанавливающий 2 шт.
- Лейкопластырь рулонный 1 шт.
- Пакет перевязочный 1 шт.
- Простыня стерильная (комплект — 2 шт.) 1шт.
- Салфетка стерильная 1 уп.
Инструмент:
- Зажим для пуповины одноразовый 2 шт.
- Ножницы 1 шт.
Средства иммобилизации:
- Повязка косыночная средняя ПКс 1 шт.
- Шина складная для руки ШС-4-01* 1 шт.
- Шина складная для ноги ШС-4-02* 1 шт.
- Шина-воротник транспортная взрослая ШВТ-XL 1 шт.
Изделия для ИВЛ:
- Маска для ИВЛ "Рот-в-рот" 1 шт.
Прочие медицинские изделия:
- Пакет гипотермический 2 шт.
- Покрывало спасательное 1 шт.
- Спринцовка 1 шт.</t>
  </si>
  <si>
    <t>Медицинские ящики для укладок</t>
  </si>
  <si>
    <t>РАССЧИТАН для переноски и применения лекарственных препаратов, перевязочных средств, медицинских предметов, приборов и инструментов.
Материал - высокопрочный холодостойкий (до -30 С) пищевой АБС пластик. Габаритные размеры, мм: 440х252х340;  
Масса, кг: не более 2,5</t>
  </si>
  <si>
    <t>Пакет перевязочный мед. индивидуальный стерильный</t>
  </si>
  <si>
    <t xml:space="preserve">Индивидуaльный пeрeвязoчный пaкeт ИПП примeняeтся для пeрeвязки рaн, oжoгoв и oстaнoвки нeкoтoрых видoв крoвoтeчeния.
Сoстaв пaкeтa пeрeвязoчнoгo :
пoвязкa (пoдушeчкa из нeткaнoгo пoлoтнa нeпoдвижнaя, пoдушeчкa из нeткaнoгo пoлoтнa пoдвижнaя, мaрлeвый бинт) бeзoпaснaя булaвкa упaкoвкa (внутрeнняя oбoлoчкa и нaружнaя прoрeзинeннaя oбoлoчкa) </t>
  </si>
  <si>
    <t>Пакет перевязочный с двумя подушечками</t>
  </si>
  <si>
    <t>Пакет перевязочный медицинский индивидуальный стерильный состоит из двух подушечек и фиксирующего эластичного бинта, снабженного липучкой для фиксации повязки</t>
  </si>
  <si>
    <t>Тонометр для измерения Д/Д</t>
  </si>
  <si>
    <t xml:space="preserve">Для измерения артериального давления.                                                                    Диапазон измерений давление не менее 0 мм рт.ст                                               Манжета для руки с обхватом не менее 22 см </t>
  </si>
  <si>
    <t>Губка гемостатическая</t>
  </si>
  <si>
    <t>Пластины размером 50х50 мм, приготовленные из раствора коллагена, полученного из кожи или сухожилий крупного рогатого скота; в стерильной упаковке, в коробке 10 шт. 1 г сухой губки содержит борной кислоты 0,0125 г и фурацилина 0,0075 г.</t>
  </si>
  <si>
    <t>Зажим</t>
  </si>
  <si>
    <t>Зажим кровоостанавливающий "Москито" прямой</t>
  </si>
  <si>
    <t>Корцанг</t>
  </si>
  <si>
    <t>Для захватывания и подачи стерильных инструментов и перевязочного материала</t>
  </si>
  <si>
    <t xml:space="preserve">Ножницы </t>
  </si>
  <si>
    <t>Ножницы с 2-мя острыми концами прямые 140мм</t>
  </si>
  <si>
    <t>Пинцет</t>
  </si>
  <si>
    <t>Пинцет анатомический 200 мм</t>
  </si>
  <si>
    <t>Диасепт-30 (кожный антисептик)</t>
  </si>
  <si>
    <t>Готовый к применению кожный антисептик
Микробиоцидная активность в отношении:
Грамотрицательных и грамположительных бактерий (в том числе возбудителей туберкулеза и внутрибольничных инфекций)
Патогенных грибов (включая грибы рода Кандида и дерматофиты)
Вирусов (включая аденовирусы, ротавирусы, вирусы энтеральных и парентеральных гепатитов, полиомиелита, ВИЧ, гриппа, в том числе H1N1, H5N1, атипичной пневмонии и др.) 1л</t>
  </si>
  <si>
    <t>Комплект заготовок шин транспортных разового пользования</t>
  </si>
  <si>
    <t>Комплектация:
Шина транспортная для нижней конечности для взрослых -1 шт.
Шина транспортная для верней конечности для взрослых -1 шт.
Шина-воротник транспортная для взрослых -1 шт.
Бинт медицинский стерильный - 2 шт.
Руководство по эксплуатации - 1 шт.</t>
  </si>
  <si>
    <t>комп.</t>
  </si>
  <si>
    <t>шт.</t>
  </si>
  <si>
    <t>Поставка медицинских изделий</t>
  </si>
  <si>
    <t>Дата подготовки обоснования начальной (максимальной) цены контракта 19.11.2019 г.</t>
  </si>
  <si>
    <t xml:space="preserve">Источник цены № 1 Коммерческое предложение Исх. № б/н от 19.11.2019 г., Вход № б/н от 19.11.2019 г.
</t>
  </si>
  <si>
    <t xml:space="preserve">Источник цены № 2 Коммерческое предложение Исх.  № б/н от 19.11.2019 г., Вход № б/н от 19.11.2019 г.
</t>
  </si>
  <si>
    <t xml:space="preserve">Источник цены № 3 Коммерческое предложение Исх.  № б/н от 19.11.2019 г., Вход № б/н от 19.11.2019 г.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</si>
</sst>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55" zoomScaleSheetLayoutView="55" zoomScalePageLayoutView="0" workbookViewId="0" topLeftCell="A6">
      <selection activeCell="C28" sqref="C28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25" t="s">
        <v>22</v>
      </c>
      <c r="M1" s="25"/>
      <c r="N1" s="25"/>
      <c r="O1" s="25"/>
    </row>
    <row r="2" spans="1:15" ht="33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7" t="s">
        <v>61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1" customHeight="1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6"/>
      <c r="M5" s="6"/>
      <c r="N5" s="6"/>
      <c r="O5" s="6"/>
    </row>
    <row r="6" spans="1:15" ht="21" customHeight="1">
      <c r="A6" s="46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6"/>
      <c r="M6" s="6"/>
      <c r="N6" s="6"/>
      <c r="O6" s="6"/>
    </row>
    <row r="7" spans="1:15" ht="41.25" customHeight="1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6"/>
      <c r="M7" s="6"/>
      <c r="N7" s="6"/>
      <c r="O7" s="6"/>
    </row>
    <row r="8" spans="1:11" ht="42" customHeight="1">
      <c r="A8" s="41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5" ht="127.5" customHeight="1">
      <c r="A9" s="38" t="s">
        <v>5</v>
      </c>
      <c r="B9" s="29" t="s">
        <v>15</v>
      </c>
      <c r="C9" s="38" t="s">
        <v>16</v>
      </c>
      <c r="D9" s="38" t="s">
        <v>6</v>
      </c>
      <c r="E9" s="28" t="s">
        <v>20</v>
      </c>
      <c r="F9" s="30"/>
      <c r="G9" s="30"/>
      <c r="H9" s="30"/>
      <c r="I9" s="30"/>
      <c r="J9" s="30"/>
      <c r="K9" s="31"/>
      <c r="L9" s="32" t="s">
        <v>7</v>
      </c>
      <c r="M9" s="33"/>
      <c r="N9" s="34"/>
      <c r="O9" s="7" t="s">
        <v>8</v>
      </c>
    </row>
    <row r="10" spans="1:15" ht="327" customHeight="1">
      <c r="A10" s="39"/>
      <c r="B10" s="35"/>
      <c r="C10" s="39"/>
      <c r="D10" s="39"/>
      <c r="E10" s="26"/>
      <c r="F10" s="27" t="s">
        <v>63</v>
      </c>
      <c r="G10" s="20" t="s">
        <v>64</v>
      </c>
      <c r="H10" s="20" t="s">
        <v>65</v>
      </c>
      <c r="I10" s="12" t="s">
        <v>17</v>
      </c>
      <c r="J10" s="12" t="s">
        <v>18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42" customHeight="1">
      <c r="A11" s="21">
        <v>1</v>
      </c>
      <c r="B11" s="21" t="s">
        <v>23</v>
      </c>
      <c r="C11" s="21" t="s">
        <v>25</v>
      </c>
      <c r="D11" s="22" t="s">
        <v>60</v>
      </c>
      <c r="E11" s="22">
        <v>4</v>
      </c>
      <c r="F11" s="36">
        <v>1280</v>
      </c>
      <c r="G11" s="36">
        <v>1260</v>
      </c>
      <c r="H11" s="36">
        <v>1240</v>
      </c>
      <c r="I11" s="15" t="s">
        <v>19</v>
      </c>
      <c r="J11" s="15" t="s">
        <v>19</v>
      </c>
      <c r="K11" s="15" t="s">
        <v>19</v>
      </c>
      <c r="L11" s="16">
        <f aca="true" t="shared" si="0" ref="L11:L28">(F11+G11+H11)/3</f>
        <v>1260</v>
      </c>
      <c r="M11" s="17">
        <f aca="true" t="shared" si="1" ref="M11:M16">STDEV(F11:J11)</f>
        <v>20</v>
      </c>
      <c r="N11" s="18">
        <f aca="true" t="shared" si="2" ref="N11:N16">M11/L11*100</f>
        <v>1.5873015873015872</v>
      </c>
      <c r="O11" s="19">
        <f aca="true" t="shared" si="3" ref="O11:O28">L11*E11</f>
        <v>5040</v>
      </c>
    </row>
    <row r="12" spans="1:15" ht="269.25" customHeight="1">
      <c r="A12" s="21">
        <v>2</v>
      </c>
      <c r="B12" s="21" t="s">
        <v>28</v>
      </c>
      <c r="C12" s="21" t="s">
        <v>24</v>
      </c>
      <c r="D12" s="22" t="s">
        <v>60</v>
      </c>
      <c r="E12" s="22">
        <v>11</v>
      </c>
      <c r="F12" s="36">
        <v>140</v>
      </c>
      <c r="G12" s="36">
        <v>135</v>
      </c>
      <c r="H12" s="36">
        <v>130</v>
      </c>
      <c r="I12" s="15" t="s">
        <v>19</v>
      </c>
      <c r="J12" s="15" t="s">
        <v>19</v>
      </c>
      <c r="K12" s="15" t="s">
        <v>19</v>
      </c>
      <c r="L12" s="16">
        <f t="shared" si="0"/>
        <v>135</v>
      </c>
      <c r="M12" s="17">
        <f t="shared" si="1"/>
        <v>5</v>
      </c>
      <c r="N12" s="18">
        <f t="shared" si="2"/>
        <v>3.7037037037037033</v>
      </c>
      <c r="O12" s="19">
        <f t="shared" si="3"/>
        <v>1485</v>
      </c>
    </row>
    <row r="13" spans="1:15" ht="299.25" customHeight="1">
      <c r="A13" s="21">
        <v>3</v>
      </c>
      <c r="B13" s="21" t="s">
        <v>26</v>
      </c>
      <c r="C13" s="21" t="s">
        <v>27</v>
      </c>
      <c r="D13" s="22" t="s">
        <v>60</v>
      </c>
      <c r="E13" s="22">
        <v>1</v>
      </c>
      <c r="F13" s="36">
        <v>21400</v>
      </c>
      <c r="G13" s="36">
        <v>21300</v>
      </c>
      <c r="H13" s="36">
        <v>21200</v>
      </c>
      <c r="I13" s="15" t="s">
        <v>19</v>
      </c>
      <c r="J13" s="15" t="s">
        <v>19</v>
      </c>
      <c r="K13" s="15" t="s">
        <v>19</v>
      </c>
      <c r="L13" s="16">
        <f t="shared" si="0"/>
        <v>21300</v>
      </c>
      <c r="M13" s="17">
        <f t="shared" si="1"/>
        <v>100</v>
      </c>
      <c r="N13" s="18">
        <f t="shared" si="2"/>
        <v>0.4694835680751174</v>
      </c>
      <c r="O13" s="19">
        <f t="shared" si="3"/>
        <v>21300</v>
      </c>
    </row>
    <row r="14" spans="1:15" ht="104.25" customHeight="1">
      <c r="A14" s="21">
        <v>4</v>
      </c>
      <c r="B14" s="21" t="s">
        <v>29</v>
      </c>
      <c r="C14" s="21" t="s">
        <v>30</v>
      </c>
      <c r="D14" s="22" t="s">
        <v>60</v>
      </c>
      <c r="E14" s="22">
        <v>4</v>
      </c>
      <c r="F14" s="36">
        <v>3150</v>
      </c>
      <c r="G14" s="36">
        <v>3120</v>
      </c>
      <c r="H14" s="36">
        <v>3100</v>
      </c>
      <c r="I14" s="15" t="s">
        <v>19</v>
      </c>
      <c r="J14" s="15" t="s">
        <v>19</v>
      </c>
      <c r="K14" s="15" t="s">
        <v>19</v>
      </c>
      <c r="L14" s="16">
        <f t="shared" si="0"/>
        <v>3123.3333333333335</v>
      </c>
      <c r="M14" s="17">
        <f t="shared" si="1"/>
        <v>25.16611478424817</v>
      </c>
      <c r="N14" s="18">
        <f t="shared" si="2"/>
        <v>0.805745403978063</v>
      </c>
      <c r="O14" s="19">
        <f t="shared" si="3"/>
        <v>12493.333333333334</v>
      </c>
    </row>
    <row r="15" spans="1:15" ht="184.5" customHeight="1">
      <c r="A15" s="21">
        <v>5</v>
      </c>
      <c r="B15" s="21" t="s">
        <v>31</v>
      </c>
      <c r="C15" s="21" t="s">
        <v>32</v>
      </c>
      <c r="D15" s="22" t="s">
        <v>60</v>
      </c>
      <c r="E15" s="22">
        <v>6</v>
      </c>
      <c r="F15" s="36">
        <v>10700</v>
      </c>
      <c r="G15" s="36">
        <v>10600</v>
      </c>
      <c r="H15" s="36">
        <v>10500</v>
      </c>
      <c r="I15" s="15" t="s">
        <v>19</v>
      </c>
      <c r="J15" s="15" t="s">
        <v>19</v>
      </c>
      <c r="K15" s="15" t="s">
        <v>19</v>
      </c>
      <c r="L15" s="16">
        <f t="shared" si="0"/>
        <v>10600</v>
      </c>
      <c r="M15" s="17">
        <f t="shared" si="1"/>
        <v>100</v>
      </c>
      <c r="N15" s="18">
        <f t="shared" si="2"/>
        <v>0.9433962264150944</v>
      </c>
      <c r="O15" s="19">
        <f t="shared" si="3"/>
        <v>63600</v>
      </c>
    </row>
    <row r="16" spans="1:15" ht="180" customHeight="1">
      <c r="A16" s="21">
        <v>6</v>
      </c>
      <c r="B16" s="21" t="s">
        <v>33</v>
      </c>
      <c r="C16" s="21" t="s">
        <v>34</v>
      </c>
      <c r="D16" s="22" t="s">
        <v>60</v>
      </c>
      <c r="E16" s="22">
        <v>2</v>
      </c>
      <c r="F16" s="36">
        <v>21500</v>
      </c>
      <c r="G16" s="36">
        <v>21400</v>
      </c>
      <c r="H16" s="36">
        <v>21300</v>
      </c>
      <c r="I16" s="15" t="s">
        <v>19</v>
      </c>
      <c r="J16" s="15" t="s">
        <v>19</v>
      </c>
      <c r="K16" s="15" t="s">
        <v>19</v>
      </c>
      <c r="L16" s="16">
        <f t="shared" si="0"/>
        <v>21400</v>
      </c>
      <c r="M16" s="17">
        <f t="shared" si="1"/>
        <v>100</v>
      </c>
      <c r="N16" s="18">
        <f t="shared" si="2"/>
        <v>0.46728971962616817</v>
      </c>
      <c r="O16" s="19">
        <f t="shared" si="3"/>
        <v>42800</v>
      </c>
    </row>
    <row r="17" spans="1:15" ht="408.75" customHeight="1">
      <c r="A17" s="21">
        <v>7</v>
      </c>
      <c r="B17" s="21" t="s">
        <v>35</v>
      </c>
      <c r="C17" s="21" t="s">
        <v>36</v>
      </c>
      <c r="D17" s="22" t="s">
        <v>60</v>
      </c>
      <c r="E17" s="22">
        <v>1</v>
      </c>
      <c r="F17" s="36">
        <v>16500</v>
      </c>
      <c r="G17" s="36">
        <v>16450</v>
      </c>
      <c r="H17" s="36">
        <v>16400</v>
      </c>
      <c r="I17" s="15"/>
      <c r="J17" s="15"/>
      <c r="K17" s="15"/>
      <c r="L17" s="16">
        <f t="shared" si="0"/>
        <v>16450</v>
      </c>
      <c r="M17" s="17"/>
      <c r="N17" s="18"/>
      <c r="O17" s="19">
        <f t="shared" si="3"/>
        <v>16450</v>
      </c>
    </row>
    <row r="18" spans="1:15" ht="120.75" customHeight="1">
      <c r="A18" s="21">
        <v>8</v>
      </c>
      <c r="B18" s="21" t="s">
        <v>37</v>
      </c>
      <c r="C18" s="21" t="s">
        <v>38</v>
      </c>
      <c r="D18" s="22" t="s">
        <v>60</v>
      </c>
      <c r="E18" s="22">
        <v>6</v>
      </c>
      <c r="F18" s="36">
        <v>8100</v>
      </c>
      <c r="G18" s="36">
        <v>8050</v>
      </c>
      <c r="H18" s="36">
        <v>8000</v>
      </c>
      <c r="I18" s="15"/>
      <c r="J18" s="15"/>
      <c r="K18" s="15"/>
      <c r="L18" s="16">
        <f t="shared" si="0"/>
        <v>8050</v>
      </c>
      <c r="M18" s="17"/>
      <c r="N18" s="18"/>
      <c r="O18" s="19">
        <f t="shared" si="3"/>
        <v>48300</v>
      </c>
    </row>
    <row r="19" spans="1:15" ht="138.75" customHeight="1">
      <c r="A19" s="21">
        <v>9</v>
      </c>
      <c r="B19" s="21" t="s">
        <v>39</v>
      </c>
      <c r="C19" s="21" t="s">
        <v>40</v>
      </c>
      <c r="D19" s="22" t="s">
        <v>60</v>
      </c>
      <c r="E19" s="22">
        <v>8</v>
      </c>
      <c r="F19" s="36">
        <v>20</v>
      </c>
      <c r="G19" s="36">
        <v>19</v>
      </c>
      <c r="H19" s="36">
        <v>18</v>
      </c>
      <c r="I19" s="15"/>
      <c r="J19" s="15"/>
      <c r="K19" s="15"/>
      <c r="L19" s="16">
        <f t="shared" si="0"/>
        <v>19</v>
      </c>
      <c r="M19" s="17"/>
      <c r="N19" s="18"/>
      <c r="O19" s="19">
        <f t="shared" si="3"/>
        <v>152</v>
      </c>
    </row>
    <row r="20" spans="1:15" ht="138.75" customHeight="1">
      <c r="A20" s="21">
        <v>10</v>
      </c>
      <c r="B20" s="21" t="s">
        <v>41</v>
      </c>
      <c r="C20" s="21" t="s">
        <v>42</v>
      </c>
      <c r="D20" s="22" t="s">
        <v>60</v>
      </c>
      <c r="E20" s="22">
        <v>5</v>
      </c>
      <c r="F20" s="36">
        <v>25</v>
      </c>
      <c r="G20" s="36">
        <v>24</v>
      </c>
      <c r="H20" s="36">
        <v>22</v>
      </c>
      <c r="I20" s="15"/>
      <c r="J20" s="15"/>
      <c r="K20" s="15"/>
      <c r="L20" s="16">
        <f t="shared" si="0"/>
        <v>23.666666666666668</v>
      </c>
      <c r="M20" s="17"/>
      <c r="N20" s="18"/>
      <c r="O20" s="19">
        <f t="shared" si="3"/>
        <v>118.33333333333334</v>
      </c>
    </row>
    <row r="21" spans="1:15" ht="138.75" customHeight="1">
      <c r="A21" s="21">
        <v>11</v>
      </c>
      <c r="B21" s="21" t="s">
        <v>43</v>
      </c>
      <c r="C21" s="21" t="s">
        <v>44</v>
      </c>
      <c r="D21" s="22" t="s">
        <v>60</v>
      </c>
      <c r="E21" s="22">
        <v>1</v>
      </c>
      <c r="F21" s="36">
        <v>830</v>
      </c>
      <c r="G21" s="36">
        <v>820</v>
      </c>
      <c r="H21" s="36">
        <v>800</v>
      </c>
      <c r="I21" s="15"/>
      <c r="J21" s="15"/>
      <c r="K21" s="15"/>
      <c r="L21" s="16">
        <f t="shared" si="0"/>
        <v>816.6666666666666</v>
      </c>
      <c r="M21" s="17"/>
      <c r="N21" s="18"/>
      <c r="O21" s="19">
        <f t="shared" si="3"/>
        <v>816.6666666666666</v>
      </c>
    </row>
    <row r="22" spans="1:15" ht="138.75" customHeight="1">
      <c r="A22" s="21">
        <v>12</v>
      </c>
      <c r="B22" s="21" t="s">
        <v>45</v>
      </c>
      <c r="C22" s="21" t="s">
        <v>46</v>
      </c>
      <c r="D22" s="22" t="s">
        <v>60</v>
      </c>
      <c r="E22" s="22">
        <v>5</v>
      </c>
      <c r="F22" s="36">
        <v>60</v>
      </c>
      <c r="G22" s="36">
        <v>55</v>
      </c>
      <c r="H22" s="36">
        <v>50</v>
      </c>
      <c r="I22" s="15"/>
      <c r="J22" s="15"/>
      <c r="K22" s="15"/>
      <c r="L22" s="16">
        <f t="shared" si="0"/>
        <v>55</v>
      </c>
      <c r="M22" s="17"/>
      <c r="N22" s="18"/>
      <c r="O22" s="19">
        <f t="shared" si="3"/>
        <v>275</v>
      </c>
    </row>
    <row r="23" spans="1:15" ht="18.75">
      <c r="A23" s="21">
        <v>13</v>
      </c>
      <c r="B23" s="21" t="s">
        <v>47</v>
      </c>
      <c r="C23" s="21" t="s">
        <v>48</v>
      </c>
      <c r="D23" s="22" t="s">
        <v>60</v>
      </c>
      <c r="E23" s="22">
        <v>10</v>
      </c>
      <c r="F23" s="36">
        <v>820</v>
      </c>
      <c r="G23" s="36">
        <v>810</v>
      </c>
      <c r="H23" s="36">
        <v>200</v>
      </c>
      <c r="I23" s="15"/>
      <c r="J23" s="15"/>
      <c r="K23" s="15"/>
      <c r="L23" s="16">
        <f t="shared" si="0"/>
        <v>610</v>
      </c>
      <c r="M23" s="17"/>
      <c r="N23" s="18"/>
      <c r="O23" s="19">
        <f t="shared" si="3"/>
        <v>6100</v>
      </c>
    </row>
    <row r="24" spans="1:15" ht="24" customHeight="1">
      <c r="A24" s="21">
        <v>14</v>
      </c>
      <c r="B24" s="21" t="s">
        <v>49</v>
      </c>
      <c r="C24" s="21" t="s">
        <v>50</v>
      </c>
      <c r="D24" s="22" t="s">
        <v>60</v>
      </c>
      <c r="E24" s="22">
        <v>10</v>
      </c>
      <c r="F24" s="36">
        <v>400</v>
      </c>
      <c r="G24" s="36">
        <v>390</v>
      </c>
      <c r="H24" s="36">
        <v>380</v>
      </c>
      <c r="I24" s="15"/>
      <c r="J24" s="15"/>
      <c r="K24" s="15"/>
      <c r="L24" s="16">
        <f t="shared" si="0"/>
        <v>390</v>
      </c>
      <c r="M24" s="17"/>
      <c r="N24" s="18"/>
      <c r="O24" s="19">
        <f t="shared" si="3"/>
        <v>3900</v>
      </c>
    </row>
    <row r="25" spans="1:15" ht="18.75">
      <c r="A25" s="21">
        <v>15</v>
      </c>
      <c r="B25" s="21" t="s">
        <v>51</v>
      </c>
      <c r="C25" s="21" t="s">
        <v>52</v>
      </c>
      <c r="D25" s="22" t="s">
        <v>60</v>
      </c>
      <c r="E25" s="22">
        <v>10</v>
      </c>
      <c r="F25" s="36">
        <v>220</v>
      </c>
      <c r="G25" s="36">
        <v>210</v>
      </c>
      <c r="H25" s="36">
        <v>200</v>
      </c>
      <c r="I25" s="15"/>
      <c r="J25" s="15"/>
      <c r="K25" s="15"/>
      <c r="L25" s="16">
        <f t="shared" si="0"/>
        <v>210</v>
      </c>
      <c r="M25" s="17"/>
      <c r="N25" s="18"/>
      <c r="O25" s="19">
        <f t="shared" si="3"/>
        <v>2100</v>
      </c>
    </row>
    <row r="26" spans="1:15" ht="18.75">
      <c r="A26" s="21">
        <v>16</v>
      </c>
      <c r="B26" s="21" t="s">
        <v>53</v>
      </c>
      <c r="C26" s="21" t="s">
        <v>54</v>
      </c>
      <c r="D26" s="22" t="s">
        <v>60</v>
      </c>
      <c r="E26" s="22">
        <v>10</v>
      </c>
      <c r="F26" s="36">
        <v>140</v>
      </c>
      <c r="G26" s="36">
        <v>135</v>
      </c>
      <c r="H26" s="36">
        <v>130</v>
      </c>
      <c r="I26" s="15"/>
      <c r="J26" s="15"/>
      <c r="K26" s="15"/>
      <c r="L26" s="16">
        <f t="shared" si="0"/>
        <v>135</v>
      </c>
      <c r="M26" s="17"/>
      <c r="N26" s="18"/>
      <c r="O26" s="19">
        <f t="shared" si="3"/>
        <v>1350</v>
      </c>
    </row>
    <row r="27" spans="1:15" ht="155.25" customHeight="1">
      <c r="A27" s="21">
        <v>17</v>
      </c>
      <c r="B27" s="21" t="s">
        <v>55</v>
      </c>
      <c r="C27" s="21" t="s">
        <v>56</v>
      </c>
      <c r="D27" s="22" t="s">
        <v>60</v>
      </c>
      <c r="E27" s="22">
        <v>2</v>
      </c>
      <c r="F27" s="36">
        <v>450</v>
      </c>
      <c r="G27" s="36">
        <v>430</v>
      </c>
      <c r="H27" s="36">
        <v>420</v>
      </c>
      <c r="I27" s="15"/>
      <c r="J27" s="15"/>
      <c r="K27" s="15"/>
      <c r="L27" s="16">
        <f t="shared" si="0"/>
        <v>433.3333333333333</v>
      </c>
      <c r="M27" s="17"/>
      <c r="N27" s="18"/>
      <c r="O27" s="19">
        <f t="shared" si="3"/>
        <v>866.6666666666666</v>
      </c>
    </row>
    <row r="28" spans="1:15" ht="123.75" customHeight="1">
      <c r="A28" s="21">
        <v>18</v>
      </c>
      <c r="B28" s="21" t="s">
        <v>57</v>
      </c>
      <c r="C28" s="21" t="s">
        <v>58</v>
      </c>
      <c r="D28" s="22" t="s">
        <v>59</v>
      </c>
      <c r="E28" s="22">
        <v>5</v>
      </c>
      <c r="F28" s="36">
        <v>730</v>
      </c>
      <c r="G28" s="36">
        <v>720</v>
      </c>
      <c r="H28" s="36">
        <v>700</v>
      </c>
      <c r="I28" s="15"/>
      <c r="J28" s="15"/>
      <c r="K28" s="15"/>
      <c r="L28" s="16">
        <f t="shared" si="0"/>
        <v>716.6666666666666</v>
      </c>
      <c r="M28" s="17"/>
      <c r="N28" s="18"/>
      <c r="O28" s="19">
        <f t="shared" si="3"/>
        <v>3583.333333333333</v>
      </c>
    </row>
    <row r="29" spans="1:15" ht="18.75" customHeight="1">
      <c r="A29" s="43" t="s">
        <v>1</v>
      </c>
      <c r="B29" s="44"/>
      <c r="C29" s="4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4">
        <f>SUM(O11:O28)</f>
        <v>230730.33333333334</v>
      </c>
    </row>
    <row r="30" spans="1:11" ht="18.75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</row>
    <row r="31" s="45" customFormat="1" ht="166.5" customHeight="1">
      <c r="A31" s="45" t="s">
        <v>21</v>
      </c>
    </row>
    <row r="43" spans="3:11" ht="15.75">
      <c r="C43" s="1" t="s">
        <v>0</v>
      </c>
      <c r="D43" s="5"/>
      <c r="F43" s="5"/>
      <c r="G43" s="5"/>
      <c r="H43" s="5"/>
      <c r="I43" s="5"/>
      <c r="J43" s="5"/>
      <c r="K43" s="5"/>
    </row>
  </sheetData>
  <sheetProtection/>
  <mergeCells count="14">
    <mergeCell ref="A29:C29"/>
    <mergeCell ref="A31:IV31"/>
    <mergeCell ref="A7:K7"/>
    <mergeCell ref="A5:K5"/>
    <mergeCell ref="A6:K6"/>
    <mergeCell ref="A4:O4"/>
    <mergeCell ref="A2:O2"/>
    <mergeCell ref="A9:A10"/>
    <mergeCell ref="C9:C10"/>
    <mergeCell ref="D9:D10"/>
    <mergeCell ref="A8:K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2019-11-19T13:45:11Z</dcterms:modified>
  <cp:category/>
  <cp:version/>
  <cp:contentType/>
  <cp:contentStatus/>
</cp:coreProperties>
</file>