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Общее'!$A$1:$O$24</definedName>
  </definedNames>
  <calcPr fullCalcOnLoad="1"/>
</workbook>
</file>

<file path=xl/sharedStrings.xml><?xml version="1.0" encoding="utf-8"?>
<sst xmlns="http://schemas.openxmlformats.org/spreadsheetml/2006/main" count="93" uniqueCount="53">
  <si>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</si>
  <si>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</si>
  <si>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</si>
  <si>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</si>
  <si>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</si>
  <si>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</si>
  <si>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</si>
  <si>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</si>
  <si>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</si>
  <si>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</si>
  <si>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</si>
  <si>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</si>
  <si>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</si>
  <si>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</si>
  <si>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</si>
  <si>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</si>
  <si>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</si>
  <si>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</si>
  <si>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</si>
  <si>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набор</t>
  </si>
  <si>
    <t>флак</t>
  </si>
  <si>
    <t>Набор реагентов для количественного иммуноферментного определения тиреотропного гормона ТТГ в сыворотке крови человека
Время внесения калибровочных проб, контрольной сыворотки и исследуемых образцов не менее 15 мин.
Метод анализа - одностадийный «сэндвич»
Количество анализируемой сыворотки не менее 50 мкл
Термостатируемое шейкирование + 37 для обеспечения точности результатов.
Продолжительность основной инкубации (без ТМБ) не более 60 мин.
Диапазон определения концентраций не уже 0-15 мкМЕ/мл, чувств. не более 0,05 мкМЕ/мл
Буфер для разведения образцов
Все реагенты жидкие, готовые к применению не требующие дополнительных разведений, кроме концентрата промывочного буфера
Промывочный буфер при разведени не должен образовывать кристаллы
Стоп-реагент - соляная кислота</t>
  </si>
  <si>
    <t xml:space="preserve">Источник цены № 1 Коммерческое предложение Исх. № 50 от 13.02.2019 г., Вход № 153 от 14.02.2019 г.
</t>
  </si>
  <si>
    <t xml:space="preserve">Источник цены № 2 Коммерческое предложение Исх. № 12 от 13.02.2019 г., Вход № 154 от 14.02.2019 г.
</t>
  </si>
  <si>
    <t xml:space="preserve"> - </t>
  </si>
  <si>
    <t xml:space="preserve">Источник цены № 3 Коммерческое предложение Исх. № 33 от 13.02.2019 г., Вход № 155 от 14.02.2019 г.
</t>
  </si>
  <si>
    <t>Общее кол-во</t>
  </si>
  <si>
    <t>Краситель Эозин метил синий по Май-Грюнвальду Минимед</t>
  </si>
  <si>
    <t>Дата подготовки обоснования начальной (максимальной) цены контракта 12.07.2019 г.</t>
  </si>
  <si>
    <t>Поставка товара медицинского назначения для лаборатории</t>
  </si>
  <si>
    <t>Эозин метиленовый синий по Май-Грюнвальду (раствор) должен обеспечивать предварительную окраску и фиксацию препаратов крови. Объем не менее 1 литра красителя рассчитан на фиксацию не менее 1000 мазков крови. Назначение: в клинической медицине в качестве красителя элементов крови. Качество продукта соответствует ТУ 9398-003-29508133-2011.
Ссостав раствора по Май-Грюнвальду должен быть не менее метанольный раствор 0,25% концентрации.</t>
  </si>
  <si>
    <t>Набор реагентов для иммуноферментного определения аутоантител к тиреопероксидазе в сыворотке (плазме крови) АТ-ТПО-ИФА</t>
  </si>
  <si>
    <t>Чувствительность теста: не более 5 МЕ/мл. Диапазон определяемых концентраций не менее: 5-1000 МЕ/мл. Длина волны измерения не более: 450 нм. Субстрат не более: 3,3`,5,5`-тетраметилбензидин (ТМБ). Условия инкубации (время, tоС) не более: - 1-ая инкубация 45 минут при +37оС; - 2-ая инкубация 30 минут при +37оС; - инкубация с ТМБ 10-15 минут при +37оС. Время проведения анализа не более: 1 час 45 минут. Объем пробы не менее: 50 мкл. Количество анализируемой сыворотки не менее: 10 мкл (для анализа сыворотка разводится в 101 раз и анализируется 50 мкл разведенной сыворотки). Значение АТ-ТПО в норме не более: 10-30 МЕ/мл. Количество анализов не менее: набор рассчитан на проведение анализа в дубликатах 41 исследуемых образцах сывороток, 6 калибровочных проб и 1 пробы контрольной сыворотки, всего 96 определений. Планшеты должны быть: стрипованные, разделяющиеся на отдельные лунки. Срок годности набора не менее: 12 месяцев. Все реагенты набора должны быть в жидком виде. Калибровочные пробыаттестованы по международному стандарту NIBSC.</t>
  </si>
  <si>
    <t>Электрод Калия для анализатора  электролитов АЭК-01</t>
  </si>
  <si>
    <t>штука</t>
  </si>
  <si>
    <t xml:space="preserve">диапазон измеряемых концентраций должен быть: 
не более: pH 6.0 ... 9.0; К+ 0.2 ... 40.0 ммоль/л; К+ 0.01ммоль/л.; объем пробы не менее 120 мкл;  время измерения не более 30 сек;
 интерфейс: RS 232;
размеры и вес не более: 420х360х270 мм, 11 кг.
средний срок службы электродов - не менее 1 года;
должен иметь автоматический контроль расхода растворов.
</t>
  </si>
  <si>
    <t>Электрод Натрия для анализатора  электролитов АЭК-01</t>
  </si>
  <si>
    <t xml:space="preserve">диапазон измеряемых концентраций должен быть: 
не более: pH 6.0 ... 9.0; Na+ 20.0 ... 200.0 ммоль/л; Na+ 0.1 ммоль/л; объем пробы не менее 120 мкл;  время измерения не более 30 сек;
 интерфейс: RS 232;
размеры и вес не более: 420х360х270 мм, 11 кг.
средний срок службы электродов - не менее 1 года;
должен иметь автоматический контроль расхода растворов.
</t>
  </si>
  <si>
    <t>Набор реагентов для клинического анализа мокроты</t>
  </si>
  <si>
    <t xml:space="preserve">Набор позволяет обнаружить кислотоустойчивые микобактерии, альвеолярные макрофаги (с гемосидерином) и окрасить клетки  азур-эозиновыми красителями.
Карболовый фуксин по Цилю-Нильсену - 2 флакона (по 100 мл);
Кислота серная, 25 % объем. – 2х100 мл
Метиленовый синий, 1 % - 2х100 мл
Калий железистосинеродистый, 5 % - 1х10 мл
Кислота соляная, 5 % - 1х10 мл
Краситель эозин-метиленовый синий по Май-Грюнвальду – 1х100 мл
Краситель азур-эозин по Романовскому – 1х100 мл
Фосфатный буфер (сухая смесь) – 1х2 л
Бумага фильтровальная размером 4,5×2,5 см - 200 шт.
Срок годности: 1 год 18-25С
Карболовый фуксин по Цилю-Нильсену - 2 флакона (по 100 мл);
Кислота серная, 25 % объем. – 2х100 мл
Метиленовый синий, 1 % - 2х100 мл
Калий железистосинеродистый, 5 % - 1х10 мл
Кислота соляная, 5 % - 1х10 мл
Краситель эозин-метиленовый синий по Май-Грюнвальду – 1х100 мл
Краситель азур-эозин по Романовскому – 1х100 мл
Фосфатный буфер (сухая смесь) – 1х2 л
Бумага фильтровальная размером 4,5×2,5 см - 200 шт.
Срок годности: 1 год 18-25С
Набор позволяет обнаружить кислотоустойчивые микобактерии, альвеолярные макрофаги (с гемосидерином) и окрасить клетки  азур-эозиновыми красителями.
Карболовый фуксин по Цилю-Нильсену - 2 флакона (по 100 мл);
Кислота серная, 25 % объем. – 2х100 мл
Метиленовый синий, 1 % - 2х100 мл
Калий железистосинеродистый, 5 % - 1х10 мл
Кислота соляная, 5 % - 1х10 мл
Краситель эозин-метиленовый синий по Май-Грюнвальду – 1х100 мл
Краситель азур-эозин по Романовскому – 1х100 мл
Фосфатный буфер (сухая смесь) – 1х2 л
Бумага фильтровальная размером 4,5×2,5 см - 200 шт.
Срок годности: 1 год 18-25С
</t>
  </si>
  <si>
    <t>Набор реагентов для клинического анализа кала</t>
  </si>
  <si>
    <t xml:space="preserve">Состав набора должен включать:  Бензидин - 1 флакон (1 г); Уксусная кислота, 50% – 1 флакон (100 мл); Гидроперит в таблетках – 1 упаковка 6 штук; Цинк уксуснокислый, 2% – 1 флакон (100 мл);Раствор Люголя – 1 флакон (50 мл);Реактив Фуше – 1 флакон (100 мл);Уксусная кислота, 30% – 1 флакон (100 мл);Раствор судана III (0,2%) – 1 флакон (100 мл);Метиленовый синий, 2% – 1 флакон (20 мл); Глицерин – 1 флакон (130 г);Число анализируемых проб: 1000 проб для обнаружения
скрытой крови, 50 проб для качественного определения стеркобилина,
200 проб для качественного определения билирубина, 2000 проб для проведения микроскопического анализа кала </t>
  </si>
  <si>
    <t>Люис тест №2 "Диагностические системы" L-332</t>
  </si>
  <si>
    <t>Люис-тест не менее 500 анализов L-332 Технические характеристики: «ДС Нижний Новгород» или эквивалент Иммунодиагностикум эритроцитарный для выявления специфических антител к Treponema palidum состав: тест-карта 500ан</t>
  </si>
  <si>
    <t>Набор реагентов Мультитех-Фиброноген Технология стандарт кат. №711</t>
  </si>
  <si>
    <t>Устройство для взятия проб крови с антикоагулянтом 200 ul КЗ-Эд ТА</t>
  </si>
  <si>
    <t>Набор предназначен для количественного определения содержания фибриногена в плазме крови на автоматических коагулометрах, без предварительного разведения исследуемой плазмы.Линейность определения от 0,9 до 10,0 г/л.
Коэффициент вариации результатов определения кон-центрации фибриногена не превышает 10 %.
Допустимый разброс результатов определения концент-рации фибриногена в одной пробе плазмы разными наборами одной серии не превышает 10 %.
Содержание гепарина в плазме до 1,0 Ед/мл не влияет на результаты определения. Заключается в определении времени свертывания цитрат-ной плазмы избытком тромбина (модифицированный метод Clauss). Время свертывания при этом пропорционально кон-центрации фибриногена, которую определяют по калибро-вочному графику.
Состав набора: Тромбин (лиофильно высушенный реагент, 500 ед. NIH) - 2 фл.;Растворитель для тромбина, 10,5 мл - 2 фл.</t>
  </si>
  <si>
    <t xml:space="preserve">Назначение: система взятия капиллярной крови у человека для проведения общеклинических исследований капиллярной крови.Устройство для исследования проб крови с антикоагулянтом, пробирка не менее 46×9 мм, Материал: полипропилен,Наличие внутренней круглодонной пробирки, юбки" утойчивости,Наполнитель: К3-ЭДТА- напыление. Четко выделенная контрастным цветом градуировочная отметка "200 EDTA K", срок годности, № лота.
Время проведения исследования с момента забора крови до помещения в анализатор не менее 1 мин.
Наличие в комплекте с двух крышек:
1)специальная резьбовая защелкивающая крышка, фиксирующая коллектор для взятия крови; 
2)прокалываемая резьбовая защелкивающая  крышка, обеспечивающая герметичное закрывание пробирки и проведение исследования на автоматических анализаторах без необходимости снятия крышки.
Размеры: длина коллектора  не более 70 мм, объем 200 мкл. 
Наличие в коллекторе характерного сужения с двух концов, обеспечивающего быстрое заполнение кровью.
Упаковка: пробирка с интегрированным в нее коллектором, стерильная в индивидуальной упаковке по 100 шт/уп
</t>
  </si>
  <si>
    <t>Набор реагентов для одностадийного сендвич-метода иммуноферментного определения концентрации тиреотропного гормона в сыворотке (плазме) крови без предварительной промывки планшета. Набор должен быть рассчитан не менее 96 определений (48 в дублях). Чувствительность: 0,05 мМЕ/л. он измерений: 0-16 мМЕ/л. Стандартизация условий проведения ферментативной реакции с хромогеном в термостатируемом шейкере при 37ºС. Интервал линейности не менее 0,25-16 мМЕ/л. Время реакции: 1 час 15 минут</t>
  </si>
  <si>
    <t>Набор реагентов для количественного иммуноферментного определения тиреотропного гормона Т4-ИФА 96 определений</t>
  </si>
  <si>
    <t>Набор реагентов для имуноферментоного определения тирреотропного гормона в сыворотке (плазме) крови  ТТГ-ИФА 96 определений</t>
  </si>
  <si>
    <t>Работник контрактной службы/контрактный"
управляющий:                                                    ________________________Н.С. Антонова
                                                                           (подпись)                     (инициалы, фамилия)    
    "__" ______________ 2019 г.
Исполнитель: Н.С. Антонова 8(8617)67-80-84</t>
  </si>
  <si>
    <t xml:space="preserve">УТВЕРЖДАЮ
Главный врач
НУЗ «Узловая больница на ст. Новороссийск ОАО «РЖД»
_____________________ М. В. Бакланов                                      «____» _________________2019 год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</si>
</sst>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</numFmts>
  <fonts count="49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sz val="12"/>
      <color rgb="FF11111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0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45350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55" zoomScaleSheetLayoutView="55" zoomScalePageLayoutView="0" workbookViewId="0" topLeftCell="A1">
      <selection activeCell="A4" sqref="A4:O4"/>
    </sheetView>
  </sheetViews>
  <sheetFormatPr defaultColWidth="9.00390625" defaultRowHeight="12.75"/>
  <cols>
    <col min="1" max="1" width="8.625" style="5" customWidth="1"/>
    <col min="2" max="2" width="23.875" style="5" customWidth="1"/>
    <col min="3" max="3" width="92.00390625" style="5" customWidth="1"/>
    <col min="4" max="4" width="19.00390625" style="6" customWidth="1"/>
    <col min="5" max="5" width="12.25390625" style="6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0"/>
      <c r="J1" s="10"/>
      <c r="K1" s="10"/>
      <c r="L1" s="35" t="s">
        <v>52</v>
      </c>
      <c r="M1" s="35"/>
      <c r="N1" s="35"/>
      <c r="O1" s="35"/>
    </row>
    <row r="2" spans="1:15" ht="33" customHeight="1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</row>
    <row r="4" spans="1:15" ht="37.5" customHeight="1">
      <c r="A4" s="33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1" customHeight="1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6"/>
      <c r="M5" s="6"/>
      <c r="N5" s="6"/>
      <c r="O5" s="6"/>
    </row>
    <row r="6" spans="1:15" ht="21" customHeight="1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6"/>
      <c r="M6" s="6"/>
      <c r="N6" s="6"/>
      <c r="O6" s="6"/>
    </row>
    <row r="7" spans="1:15" ht="41.25" customHeight="1">
      <c r="A7" s="27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6"/>
      <c r="M7" s="6"/>
      <c r="N7" s="6"/>
      <c r="O7" s="6"/>
    </row>
    <row r="8" spans="1:11" ht="42" customHeight="1">
      <c r="A8" s="29" t="s">
        <v>2</v>
      </c>
      <c r="B8" s="29"/>
      <c r="C8" s="30"/>
      <c r="D8" s="30"/>
      <c r="E8" s="30"/>
      <c r="F8" s="30"/>
      <c r="G8" s="30"/>
      <c r="H8" s="30"/>
      <c r="I8" s="30"/>
      <c r="J8" s="30"/>
      <c r="K8" s="30"/>
    </row>
    <row r="9" spans="1:15" ht="127.5" customHeight="1">
      <c r="A9" s="28" t="s">
        <v>5</v>
      </c>
      <c r="B9" s="37" t="s">
        <v>15</v>
      </c>
      <c r="C9" s="28" t="s">
        <v>16</v>
      </c>
      <c r="D9" s="28" t="s">
        <v>6</v>
      </c>
      <c r="E9" s="28" t="s">
        <v>26</v>
      </c>
      <c r="F9" s="37"/>
      <c r="G9" s="37"/>
      <c r="H9" s="37"/>
      <c r="I9" s="37"/>
      <c r="J9" s="37"/>
      <c r="K9" s="37"/>
      <c r="L9" s="38" t="s">
        <v>7</v>
      </c>
      <c r="M9" s="38"/>
      <c r="N9" s="38"/>
      <c r="O9" s="7" t="s">
        <v>8</v>
      </c>
    </row>
    <row r="10" spans="1:15" ht="327" customHeight="1">
      <c r="A10" s="28"/>
      <c r="B10" s="37"/>
      <c r="C10" s="28"/>
      <c r="D10" s="28"/>
      <c r="E10" s="28"/>
      <c r="F10" s="21" t="s">
        <v>22</v>
      </c>
      <c r="G10" s="21" t="s">
        <v>23</v>
      </c>
      <c r="H10" s="21" t="s">
        <v>25</v>
      </c>
      <c r="I10" s="22" t="s">
        <v>17</v>
      </c>
      <c r="J10" s="22" t="s">
        <v>18</v>
      </c>
      <c r="K10" s="23" t="s">
        <v>9</v>
      </c>
      <c r="L10" s="7" t="s">
        <v>10</v>
      </c>
      <c r="M10" s="7" t="s">
        <v>11</v>
      </c>
      <c r="N10" s="8" t="s">
        <v>12</v>
      </c>
      <c r="O10" s="9" t="s">
        <v>13</v>
      </c>
    </row>
    <row r="11" spans="1:15" ht="140.25" customHeight="1">
      <c r="A11" s="8">
        <v>1</v>
      </c>
      <c r="B11" s="24" t="s">
        <v>27</v>
      </c>
      <c r="C11" s="25" t="s">
        <v>30</v>
      </c>
      <c r="D11" s="26" t="s">
        <v>20</v>
      </c>
      <c r="E11" s="26">
        <v>2</v>
      </c>
      <c r="F11" s="13">
        <v>209</v>
      </c>
      <c r="G11" s="13">
        <v>219.45</v>
      </c>
      <c r="H11" s="13">
        <v>225.72</v>
      </c>
      <c r="I11" s="13" t="s">
        <v>24</v>
      </c>
      <c r="J11" s="13" t="s">
        <v>24</v>
      </c>
      <c r="K11" s="13" t="s">
        <v>24</v>
      </c>
      <c r="L11" s="14">
        <f aca="true" t="shared" si="0" ref="L11:L21">(F11+G11+H11)/3</f>
        <v>218.05666666666664</v>
      </c>
      <c r="M11" s="15">
        <f aca="true" t="shared" si="1" ref="M11:M21">STDEV(F11:J11)</f>
        <v>8.446634438244065</v>
      </c>
      <c r="N11" s="16">
        <f aca="true" t="shared" si="2" ref="N11:N21">M11/L11*100</f>
        <v>3.873596055265786</v>
      </c>
      <c r="O11" s="17">
        <f aca="true" t="shared" si="3" ref="O11:O21">L11*E11</f>
        <v>436.1133333333333</v>
      </c>
    </row>
    <row r="12" spans="1:15" ht="237" customHeight="1">
      <c r="A12" s="8">
        <v>2</v>
      </c>
      <c r="B12" s="24" t="s">
        <v>31</v>
      </c>
      <c r="C12" s="18" t="s">
        <v>32</v>
      </c>
      <c r="D12" s="26" t="s">
        <v>19</v>
      </c>
      <c r="E12" s="26">
        <v>1</v>
      </c>
      <c r="F12" s="13">
        <v>4798.75</v>
      </c>
      <c r="G12" s="13">
        <v>5038.69</v>
      </c>
      <c r="H12" s="13">
        <v>5182.65</v>
      </c>
      <c r="I12" s="13" t="s">
        <v>24</v>
      </c>
      <c r="J12" s="13" t="s">
        <v>24</v>
      </c>
      <c r="K12" s="13" t="s">
        <v>24</v>
      </c>
      <c r="L12" s="14">
        <f t="shared" si="0"/>
        <v>5006.696666666666</v>
      </c>
      <c r="M12" s="15">
        <f t="shared" si="1"/>
        <v>193.93937850095242</v>
      </c>
      <c r="N12" s="16">
        <f t="shared" si="2"/>
        <v>3.873599529049808</v>
      </c>
      <c r="O12" s="17">
        <f t="shared" si="3"/>
        <v>5006.696666666666</v>
      </c>
    </row>
    <row r="13" spans="1:15" ht="129.75" customHeight="1">
      <c r="A13" s="8">
        <v>3</v>
      </c>
      <c r="B13" s="24" t="s">
        <v>33</v>
      </c>
      <c r="C13" s="24" t="s">
        <v>35</v>
      </c>
      <c r="D13" s="26" t="s">
        <v>34</v>
      </c>
      <c r="E13" s="26">
        <v>1</v>
      </c>
      <c r="F13" s="13">
        <v>12613</v>
      </c>
      <c r="G13" s="13">
        <v>13243.65</v>
      </c>
      <c r="H13" s="13">
        <v>13622.04</v>
      </c>
      <c r="I13" s="13" t="s">
        <v>24</v>
      </c>
      <c r="J13" s="13" t="s">
        <v>24</v>
      </c>
      <c r="K13" s="13" t="s">
        <v>24</v>
      </c>
      <c r="L13" s="14">
        <f t="shared" si="0"/>
        <v>13159.563333333334</v>
      </c>
      <c r="M13" s="15">
        <f t="shared" si="1"/>
        <v>509.7483261702045</v>
      </c>
      <c r="N13" s="16">
        <f t="shared" si="2"/>
        <v>3.873596055265799</v>
      </c>
      <c r="O13" s="17">
        <f t="shared" si="3"/>
        <v>13159.563333333334</v>
      </c>
    </row>
    <row r="14" spans="1:15" ht="126" customHeight="1">
      <c r="A14" s="8">
        <v>4</v>
      </c>
      <c r="B14" s="24" t="s">
        <v>36</v>
      </c>
      <c r="C14" s="24" t="s">
        <v>37</v>
      </c>
      <c r="D14" s="26" t="s">
        <v>34</v>
      </c>
      <c r="E14" s="26">
        <v>1</v>
      </c>
      <c r="F14" s="13">
        <v>12613</v>
      </c>
      <c r="G14" s="13">
        <v>13243.65</v>
      </c>
      <c r="H14" s="13">
        <v>13622.04</v>
      </c>
      <c r="I14" s="13" t="s">
        <v>24</v>
      </c>
      <c r="J14" s="13" t="s">
        <v>24</v>
      </c>
      <c r="K14" s="13" t="s">
        <v>24</v>
      </c>
      <c r="L14" s="14">
        <f t="shared" si="0"/>
        <v>13159.563333333334</v>
      </c>
      <c r="M14" s="15">
        <f t="shared" si="1"/>
        <v>509.7483261702045</v>
      </c>
      <c r="N14" s="16">
        <f t="shared" si="2"/>
        <v>3.873596055265799</v>
      </c>
      <c r="O14" s="17">
        <f t="shared" si="3"/>
        <v>13159.563333333334</v>
      </c>
    </row>
    <row r="15" spans="1:15" ht="199.5" customHeight="1">
      <c r="A15" s="8">
        <v>5</v>
      </c>
      <c r="B15" s="24" t="s">
        <v>38</v>
      </c>
      <c r="C15" s="24" t="s">
        <v>39</v>
      </c>
      <c r="D15" s="26" t="s">
        <v>19</v>
      </c>
      <c r="E15" s="26">
        <v>1</v>
      </c>
      <c r="F15" s="13">
        <v>2688</v>
      </c>
      <c r="G15" s="13">
        <v>2822.4</v>
      </c>
      <c r="H15" s="13">
        <v>2903.04</v>
      </c>
      <c r="I15" s="13" t="s">
        <v>24</v>
      </c>
      <c r="J15" s="13" t="s">
        <v>24</v>
      </c>
      <c r="K15" s="13" t="s">
        <v>24</v>
      </c>
      <c r="L15" s="14">
        <f t="shared" si="0"/>
        <v>2804.4799999999996</v>
      </c>
      <c r="M15" s="15">
        <f t="shared" si="1"/>
        <v>108.63422665073351</v>
      </c>
      <c r="N15" s="16">
        <f t="shared" si="2"/>
        <v>3.8735960552663427</v>
      </c>
      <c r="O15" s="17">
        <f t="shared" si="3"/>
        <v>2804.4799999999996</v>
      </c>
    </row>
    <row r="16" spans="1:15" ht="154.5" customHeight="1">
      <c r="A16" s="8">
        <v>6</v>
      </c>
      <c r="B16" s="24" t="s">
        <v>40</v>
      </c>
      <c r="C16" s="24" t="s">
        <v>41</v>
      </c>
      <c r="D16" s="26" t="s">
        <v>19</v>
      </c>
      <c r="E16" s="26">
        <v>1</v>
      </c>
      <c r="F16" s="13">
        <v>2572</v>
      </c>
      <c r="G16" s="13">
        <v>2700.6</v>
      </c>
      <c r="H16" s="13">
        <v>2777.76</v>
      </c>
      <c r="I16" s="13" t="s">
        <v>24</v>
      </c>
      <c r="J16" s="13" t="s">
        <v>24</v>
      </c>
      <c r="K16" s="13" t="s">
        <v>24</v>
      </c>
      <c r="L16" s="14">
        <f t="shared" si="0"/>
        <v>2683.4533333333334</v>
      </c>
      <c r="M16" s="15">
        <f t="shared" si="1"/>
        <v>103.94614246489347</v>
      </c>
      <c r="N16" s="16">
        <f t="shared" si="2"/>
        <v>3.873596055265608</v>
      </c>
      <c r="O16" s="17">
        <f t="shared" si="3"/>
        <v>2683.4533333333334</v>
      </c>
    </row>
    <row r="17" spans="1:15" ht="68.25" customHeight="1">
      <c r="A17" s="8">
        <v>7</v>
      </c>
      <c r="B17" s="24" t="s">
        <v>42</v>
      </c>
      <c r="C17" s="24" t="s">
        <v>43</v>
      </c>
      <c r="D17" s="26" t="s">
        <v>19</v>
      </c>
      <c r="E17" s="26">
        <v>2</v>
      </c>
      <c r="F17" s="13">
        <v>5000</v>
      </c>
      <c r="G17" s="13">
        <v>5250</v>
      </c>
      <c r="H17" s="13">
        <v>5400</v>
      </c>
      <c r="I17" s="13" t="s">
        <v>24</v>
      </c>
      <c r="J17" s="13" t="s">
        <v>24</v>
      </c>
      <c r="K17" s="13" t="s">
        <v>24</v>
      </c>
      <c r="L17" s="14">
        <f t="shared" si="0"/>
        <v>5216.666666666667</v>
      </c>
      <c r="M17" s="15">
        <f t="shared" si="1"/>
        <v>202.07259421637517</v>
      </c>
      <c r="N17" s="16">
        <f t="shared" si="2"/>
        <v>3.873596055265977</v>
      </c>
      <c r="O17" s="17">
        <f t="shared" si="3"/>
        <v>10433.333333333334</v>
      </c>
    </row>
    <row r="18" spans="1:15" ht="201" customHeight="1">
      <c r="A18" s="8">
        <v>8</v>
      </c>
      <c r="B18" s="24" t="s">
        <v>44</v>
      </c>
      <c r="C18" s="19" t="s">
        <v>46</v>
      </c>
      <c r="D18" s="26" t="s">
        <v>19</v>
      </c>
      <c r="E18" s="26">
        <v>4</v>
      </c>
      <c r="F18" s="13">
        <v>4047.37</v>
      </c>
      <c r="G18" s="13">
        <v>4249.74</v>
      </c>
      <c r="H18" s="13">
        <v>4371.16</v>
      </c>
      <c r="I18" s="13" t="s">
        <v>24</v>
      </c>
      <c r="J18" s="13" t="s">
        <v>24</v>
      </c>
      <c r="K18" s="13" t="s">
        <v>24</v>
      </c>
      <c r="L18" s="14">
        <f t="shared" si="0"/>
        <v>4222.756666666667</v>
      </c>
      <c r="M18" s="15">
        <f t="shared" si="1"/>
        <v>163.57281630310544</v>
      </c>
      <c r="N18" s="16">
        <f t="shared" si="2"/>
        <v>3.8736027011526932</v>
      </c>
      <c r="O18" s="17">
        <v>16891.03</v>
      </c>
    </row>
    <row r="19" spans="1:15" ht="351" customHeight="1">
      <c r="A19" s="8">
        <v>9</v>
      </c>
      <c r="B19" s="24" t="s">
        <v>45</v>
      </c>
      <c r="C19" s="24" t="s">
        <v>47</v>
      </c>
      <c r="D19" s="26" t="s">
        <v>34</v>
      </c>
      <c r="E19" s="26">
        <v>500</v>
      </c>
      <c r="F19" s="13">
        <v>8.8</v>
      </c>
      <c r="G19" s="13">
        <v>9.24</v>
      </c>
      <c r="H19" s="13">
        <v>9.5</v>
      </c>
      <c r="I19" s="13" t="s">
        <v>24</v>
      </c>
      <c r="J19" s="13" t="s">
        <v>24</v>
      </c>
      <c r="K19" s="13" t="s">
        <v>24</v>
      </c>
      <c r="L19" s="14">
        <f t="shared" si="0"/>
        <v>9.18</v>
      </c>
      <c r="M19" s="15">
        <f t="shared" si="1"/>
        <v>0.3538361202591121</v>
      </c>
      <c r="N19" s="16">
        <f t="shared" si="2"/>
        <v>3.8544239679641845</v>
      </c>
      <c r="O19" s="17">
        <f t="shared" si="3"/>
        <v>4590</v>
      </c>
    </row>
    <row r="20" spans="1:15" ht="215.25" customHeight="1">
      <c r="A20" s="8">
        <v>10</v>
      </c>
      <c r="B20" s="24" t="s">
        <v>50</v>
      </c>
      <c r="C20" s="20" t="s">
        <v>48</v>
      </c>
      <c r="D20" s="26" t="s">
        <v>19</v>
      </c>
      <c r="E20" s="26">
        <v>2</v>
      </c>
      <c r="F20" s="13">
        <v>3836.25</v>
      </c>
      <c r="G20" s="13">
        <v>4028.06</v>
      </c>
      <c r="H20" s="13">
        <v>4143.15</v>
      </c>
      <c r="I20" s="13" t="s">
        <v>24</v>
      </c>
      <c r="J20" s="13" t="s">
        <v>24</v>
      </c>
      <c r="K20" s="13" t="s">
        <v>24</v>
      </c>
      <c r="L20" s="14">
        <f t="shared" si="0"/>
        <v>4002.486666666666</v>
      </c>
      <c r="M20" s="15">
        <f t="shared" si="1"/>
        <v>155.0399917225805</v>
      </c>
      <c r="N20" s="16">
        <f t="shared" si="2"/>
        <v>3.873591710217994</v>
      </c>
      <c r="O20" s="17">
        <f t="shared" si="3"/>
        <v>8004.973333333332</v>
      </c>
    </row>
    <row r="21" spans="1:15" ht="255" customHeight="1">
      <c r="A21" s="8">
        <v>11</v>
      </c>
      <c r="B21" s="24" t="s">
        <v>49</v>
      </c>
      <c r="C21" s="24" t="s">
        <v>21</v>
      </c>
      <c r="D21" s="26" t="s">
        <v>19</v>
      </c>
      <c r="E21" s="26">
        <v>2</v>
      </c>
      <c r="F21" s="13">
        <v>3740</v>
      </c>
      <c r="G21" s="13">
        <v>3927</v>
      </c>
      <c r="H21" s="13">
        <v>4039.2</v>
      </c>
      <c r="I21" s="13" t="s">
        <v>24</v>
      </c>
      <c r="J21" s="13" t="s">
        <v>24</v>
      </c>
      <c r="K21" s="13" t="s">
        <v>24</v>
      </c>
      <c r="L21" s="14">
        <f t="shared" si="0"/>
        <v>3902.066666666667</v>
      </c>
      <c r="M21" s="15">
        <f t="shared" si="1"/>
        <v>151.150300473834</v>
      </c>
      <c r="N21" s="16">
        <f t="shared" si="2"/>
        <v>3.8735960552656024</v>
      </c>
      <c r="O21" s="17">
        <f t="shared" si="3"/>
        <v>7804.133333333334</v>
      </c>
    </row>
    <row r="22" spans="1:15" ht="18.75" customHeight="1">
      <c r="A22" s="39" t="s">
        <v>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">
        <f>SUM(O11:O21)</f>
        <v>84973.34</v>
      </c>
    </row>
    <row r="23" spans="1:11" ht="18.75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</row>
    <row r="24" spans="1:15" ht="166.5" customHeight="1">
      <c r="A24" s="36" t="s">
        <v>51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36" spans="3:11" ht="15.75">
      <c r="C36" s="1" t="s">
        <v>0</v>
      </c>
      <c r="D36" s="5"/>
      <c r="F36" s="5"/>
      <c r="G36" s="5"/>
      <c r="H36" s="5"/>
      <c r="I36" s="5"/>
      <c r="J36" s="5"/>
      <c r="K36" s="5"/>
    </row>
  </sheetData>
  <sheetProtection/>
  <mergeCells count="16">
    <mergeCell ref="A5:K5"/>
    <mergeCell ref="A6:K6"/>
    <mergeCell ref="A4:O4"/>
    <mergeCell ref="A2:O2"/>
    <mergeCell ref="L1:O1"/>
    <mergeCell ref="A24:O24"/>
    <mergeCell ref="B9:B10"/>
    <mergeCell ref="F9:K9"/>
    <mergeCell ref="L9:N9"/>
    <mergeCell ref="A22:N22"/>
    <mergeCell ref="A7:K7"/>
    <mergeCell ref="A9:A10"/>
    <mergeCell ref="C9:C10"/>
    <mergeCell ref="D9:D10"/>
    <mergeCell ref="E9:E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2019-07-15T12:15:18Z</cp:lastPrinted>
  <dcterms:created xsi:type="dcterms:W3CDTF">2011-05-04T10:33:42Z</dcterms:created>
  <dcterms:modified xsi:type="dcterms:W3CDTF">2019-07-29T13:11:25Z</dcterms:modified>
  <cp:category/>
  <cp:version/>
  <cp:contentType/>
  <cp:contentStatus/>
</cp:coreProperties>
</file>